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bookViews>
    <workbookView xWindow="0" yWindow="0" windowWidth="2040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0" i="1" l="1"/>
  <c r="F168" i="1"/>
  <c r="G168" i="1" s="1"/>
  <c r="G167" i="1"/>
  <c r="F167" i="1"/>
  <c r="F166" i="1"/>
  <c r="G165" i="1"/>
  <c r="F165" i="1"/>
  <c r="F164" i="1"/>
  <c r="G164" i="1" s="1"/>
  <c r="G163" i="1"/>
  <c r="F163" i="1"/>
  <c r="F162" i="1"/>
  <c r="G162" i="1" s="1"/>
  <c r="G161" i="1"/>
  <c r="F161" i="1"/>
  <c r="F160" i="1"/>
  <c r="G160" i="1" s="1"/>
  <c r="G159" i="1"/>
  <c r="F159" i="1"/>
  <c r="F158" i="1"/>
  <c r="G158" i="1" s="1"/>
  <c r="G157" i="1"/>
  <c r="F157" i="1"/>
  <c r="F156" i="1"/>
  <c r="G156" i="1" s="1"/>
  <c r="G155" i="1"/>
  <c r="F155" i="1"/>
  <c r="F154" i="1"/>
  <c r="G154" i="1" s="1"/>
  <c r="G153" i="1"/>
  <c r="F153" i="1"/>
  <c r="F152" i="1"/>
  <c r="G152" i="1" s="1"/>
  <c r="G151" i="1"/>
  <c r="F151" i="1"/>
  <c r="F150" i="1"/>
  <c r="G150" i="1" s="1"/>
  <c r="G149" i="1"/>
  <c r="F149" i="1"/>
  <c r="F148" i="1"/>
  <c r="G148" i="1" s="1"/>
  <c r="G147" i="1"/>
  <c r="F147" i="1"/>
  <c r="F146" i="1"/>
  <c r="G146" i="1" s="1"/>
  <c r="G145" i="1"/>
  <c r="F145" i="1"/>
  <c r="F144" i="1"/>
  <c r="G143" i="1"/>
  <c r="F143" i="1"/>
  <c r="F142" i="1"/>
  <c r="G142" i="1" s="1"/>
  <c r="G141" i="1"/>
  <c r="F141" i="1"/>
  <c r="F140" i="1"/>
  <c r="G140" i="1" s="1"/>
  <c r="G139" i="1"/>
  <c r="F139" i="1"/>
  <c r="F138" i="1"/>
  <c r="G138" i="1" s="1"/>
  <c r="G137" i="1"/>
  <c r="F137" i="1"/>
  <c r="F136" i="1"/>
  <c r="G136" i="1" s="1"/>
  <c r="G135" i="1"/>
  <c r="F135" i="1"/>
  <c r="F134" i="1"/>
  <c r="G134" i="1" s="1"/>
  <c r="G133" i="1"/>
  <c r="F133" i="1"/>
  <c r="F132" i="1"/>
  <c r="G132" i="1" s="1"/>
  <c r="G131" i="1"/>
  <c r="F131" i="1"/>
  <c r="F130" i="1"/>
  <c r="G130" i="1" s="1"/>
  <c r="G129" i="1"/>
  <c r="F129" i="1"/>
  <c r="F128" i="1"/>
  <c r="F127" i="1" s="1"/>
  <c r="F126" i="1"/>
  <c r="G126" i="1" s="1"/>
  <c r="G125" i="1"/>
  <c r="F125" i="1"/>
  <c r="F124" i="1"/>
  <c r="G124" i="1" s="1"/>
  <c r="G123" i="1"/>
  <c r="F123" i="1"/>
  <c r="F122" i="1"/>
  <c r="G122" i="1" s="1"/>
  <c r="G121" i="1"/>
  <c r="F121" i="1"/>
  <c r="F120" i="1"/>
  <c r="G120" i="1" s="1"/>
  <c r="G119" i="1"/>
  <c r="F119" i="1"/>
  <c r="F118" i="1"/>
  <c r="G118" i="1" s="1"/>
  <c r="G117" i="1"/>
  <c r="F117" i="1"/>
  <c r="F116" i="1"/>
  <c r="G116" i="1" s="1"/>
  <c r="G115" i="1"/>
  <c r="F115" i="1"/>
  <c r="F114" i="1"/>
  <c r="G114" i="1" s="1"/>
  <c r="F113" i="1"/>
  <c r="G112" i="1"/>
  <c r="F112" i="1"/>
  <c r="F111" i="1"/>
  <c r="G111" i="1" s="1"/>
  <c r="G110" i="1"/>
  <c r="F110" i="1"/>
  <c r="F109" i="1"/>
  <c r="G109" i="1" s="1"/>
  <c r="G108" i="1"/>
  <c r="F108" i="1"/>
  <c r="F107" i="1"/>
  <c r="G107" i="1" s="1"/>
  <c r="G106" i="1"/>
  <c r="F106" i="1"/>
  <c r="F105" i="1"/>
  <c r="G105" i="1" s="1"/>
  <c r="G104" i="1"/>
  <c r="F104" i="1"/>
  <c r="F103" i="1"/>
  <c r="F102" i="1" s="1"/>
  <c r="G102" i="1" s="1"/>
  <c r="G101" i="1"/>
  <c r="G100" i="1"/>
  <c r="F100" i="1"/>
  <c r="F99" i="1"/>
  <c r="G99" i="1" s="1"/>
  <c r="G98" i="1"/>
  <c r="F98" i="1"/>
  <c r="F97" i="1"/>
  <c r="G97" i="1" s="1"/>
  <c r="G96" i="1"/>
  <c r="F96" i="1"/>
  <c r="F95" i="1"/>
  <c r="G95" i="1" s="1"/>
  <c r="G94" i="1"/>
  <c r="F94" i="1"/>
  <c r="F93" i="1"/>
  <c r="F92" i="1" s="1"/>
  <c r="F91" i="1"/>
  <c r="G91" i="1" s="1"/>
  <c r="G90" i="1"/>
  <c r="F90" i="1"/>
  <c r="F89" i="1"/>
  <c r="G89" i="1" s="1"/>
  <c r="G88" i="1"/>
  <c r="F88" i="1"/>
  <c r="F87" i="1"/>
  <c r="G87" i="1" s="1"/>
  <c r="G86" i="1"/>
  <c r="F86" i="1"/>
  <c r="F85" i="1"/>
  <c r="G85" i="1" s="1"/>
  <c r="G84" i="1"/>
  <c r="F84" i="1"/>
  <c r="F83" i="1"/>
  <c r="G83" i="1" s="1"/>
  <c r="G82" i="1"/>
  <c r="F82" i="1"/>
  <c r="F81" i="1"/>
  <c r="G81" i="1" s="1"/>
  <c r="G80" i="1"/>
  <c r="F80" i="1"/>
  <c r="F79" i="1"/>
  <c r="G79" i="1" s="1"/>
  <c r="G78" i="1"/>
  <c r="F78" i="1"/>
  <c r="F77" i="1"/>
  <c r="G77" i="1" s="1"/>
  <c r="G76" i="1"/>
  <c r="F76" i="1"/>
  <c r="F75" i="1"/>
  <c r="G75" i="1" s="1"/>
  <c r="G74" i="1"/>
  <c r="F74" i="1"/>
  <c r="F73" i="1"/>
  <c r="G73" i="1" s="1"/>
  <c r="G72" i="1"/>
  <c r="F72" i="1"/>
  <c r="F71" i="1"/>
  <c r="G71" i="1" s="1"/>
  <c r="G70" i="1"/>
  <c r="F70" i="1"/>
  <c r="F69" i="1"/>
  <c r="G69" i="1" s="1"/>
  <c r="G68" i="1"/>
  <c r="F68" i="1"/>
  <c r="F67" i="1"/>
  <c r="G67" i="1" s="1"/>
  <c r="G66" i="1"/>
  <c r="F66" i="1"/>
  <c r="F65" i="1"/>
  <c r="G65" i="1" s="1"/>
  <c r="G64" i="1"/>
  <c r="F64" i="1"/>
  <c r="F63" i="1"/>
  <c r="G63" i="1" s="1"/>
  <c r="G62" i="1"/>
  <c r="F62" i="1"/>
  <c r="F61" i="1"/>
  <c r="G61" i="1" s="1"/>
  <c r="G60" i="1"/>
  <c r="F60" i="1"/>
  <c r="F59" i="1"/>
  <c r="G59" i="1" s="1"/>
  <c r="G58" i="1"/>
  <c r="F58" i="1"/>
  <c r="F57" i="1"/>
  <c r="G57" i="1" s="1"/>
  <c r="G56" i="1"/>
  <c r="F56" i="1"/>
  <c r="F55" i="1"/>
  <c r="G55" i="1" s="1"/>
  <c r="G54" i="1"/>
  <c r="F54" i="1"/>
  <c r="F53" i="1"/>
  <c r="G53" i="1" s="1"/>
  <c r="G52" i="1"/>
  <c r="F52" i="1"/>
  <c r="F51" i="1"/>
  <c r="G50" i="1"/>
  <c r="F50" i="1"/>
  <c r="F49" i="1"/>
  <c r="G49" i="1" s="1"/>
  <c r="G48" i="1"/>
  <c r="F48" i="1"/>
  <c r="F47" i="1"/>
  <c r="G47" i="1" s="1"/>
  <c r="G46" i="1"/>
  <c r="F46" i="1"/>
  <c r="F45" i="1"/>
  <c r="G45" i="1" s="1"/>
  <c r="G44" i="1"/>
  <c r="F44" i="1"/>
  <c r="F43" i="1"/>
  <c r="G43" i="1" s="1"/>
  <c r="G42" i="1"/>
  <c r="F42" i="1"/>
  <c r="F41" i="1"/>
  <c r="G41" i="1" s="1"/>
  <c r="G40" i="1"/>
  <c r="F40" i="1"/>
  <c r="F39" i="1"/>
  <c r="G39" i="1" s="1"/>
  <c r="G38" i="1"/>
  <c r="F38" i="1"/>
  <c r="F37" i="1"/>
  <c r="G37" i="1" s="1"/>
  <c r="G36" i="1"/>
  <c r="F36" i="1"/>
  <c r="F35" i="1"/>
  <c r="G35" i="1" s="1"/>
  <c r="G34" i="1"/>
  <c r="F34" i="1"/>
  <c r="F33" i="1"/>
  <c r="G33" i="1" s="1"/>
  <c r="G32" i="1"/>
  <c r="F32" i="1"/>
  <c r="F31" i="1"/>
  <c r="G31" i="1" s="1"/>
  <c r="G30" i="1"/>
  <c r="F30" i="1"/>
  <c r="F29" i="1"/>
  <c r="F16" i="1" s="1"/>
  <c r="G144" i="1" l="1"/>
  <c r="G166" i="1"/>
  <c r="G29" i="1"/>
  <c r="G51" i="1"/>
  <c r="G103" i="1"/>
  <c r="G93" i="1"/>
  <c r="G92" i="1" s="1"/>
  <c r="G128" i="1"/>
  <c r="G127" i="1" s="1"/>
  <c r="G16" i="1" l="1"/>
</calcChain>
</file>

<file path=xl/sharedStrings.xml><?xml version="1.0" encoding="utf-8"?>
<sst xmlns="http://schemas.openxmlformats.org/spreadsheetml/2006/main" count="494" uniqueCount="223">
  <si>
    <t>Òºì  N 1- ¾ÈºÎîðàÜ²ÚÆÜ</t>
  </si>
  <si>
    <t>/2019թ.  գնումների պլան/</t>
  </si>
  <si>
    <t>² Ü ì ² Ü ² ò ² Ü Î</t>
  </si>
  <si>
    <t xml:space="preserve">Ð²Ú²êî²ÜÆ Ð²Üð²äºîàôÂÚ²Ü äºî²Î²Ü Î²ðÆøÜºðÆ Ð²Ø²ð 2018  Âì²Î²ÜÆÜ Úàôð²ø²ÜâÚàôð ¶ºð²îºêâàôÂÚ²Ü ÎàÔØÆò §ÐÐ 2018  Âì²Î²ÜÆ äºî²Î²Ü ´ÚàôæºÆ Ø²êÆÜ¦ </t>
  </si>
  <si>
    <t xml:space="preserve">ÐÐ úðºÜøàì Ü²Ê²îºêì²Ì Ð²Ø²ä²î²êÊ²Ü Ì²Êê²ÚÆÜ Ìð²¶ðÆ Æð²Î²Ü²òØ²Ü Ð²Ø²ð ¶ÜìºÈÆø ²äð²ÜøÜºðÆ, ²ÞÊ²î²ÜøÜºðÆ ºì Ì²è²ÚàôÂÚàôÜÜºðÆ </t>
  </si>
  <si>
    <t>1. ¶»ñ³ï»ëãáõÃÛ³Ý ³Ýí³ÝáõÙÁ</t>
  </si>
  <si>
    <t>¸ÇÉÇç³ÝÇ N2 ÑÇÙÝ³Ï³Ý  ¹åñáó</t>
  </si>
  <si>
    <t>2. ¶»ñ³ï»ëãáõÃÛ³Ý Ïá¹Ý Áëï ï»Õ»Ï³ïáõÇ (·»ñ³ï»ëãáõÃÛ³Ý ÏáÕÙÇó ãÇ Éñ³óíáõÙ)</t>
  </si>
  <si>
    <t>3. Ì³Ëë³ÛÇÝ Íñ³·ñÇ ³Ýí³ÝáõÙÝª Áëï §ÐÐ 2019 Ãí³Ï³ÝÇ å»ï³Ï³Ý µÛáõç»Ç Ù³ëÇÝ¦ ÐÐ ûñ»ÝùÇ Ý³Ë³·ÍÇ N 1 Ñ³í»Éí³ÍÇ</t>
  </si>
  <si>
    <t>¶áñÍ³¹Çñ ÇßË³ÝáõÃÛ³Ý, å»ï³Ï³Ý Ï³é³í³ñÙ³Ý Ñ³Ýñ³å»ï³Ï³Ý ¨ ï³ñ³Íù³ÛÇÝ Ï³é³í³ñÙ³Ý Ù³ñÙÇÝÝ»ñÇ å³Ñå³ÝáõÙ (Ý³Ë³ñ³ñáõÃÛáõÝÝ»ñÇ ³ßË³ï³Ï³½Ù»ñÇ Ù³ëáí)</t>
  </si>
  <si>
    <t>4. Ì³Ëë³ÛÇÝ Íñ³·ñÇ Ïá¹Ýª Áëï ï»Õ»Ï³ïáõÇ (·»ñ³ï»ëãáõÃÛ³Ý ÏáÕÙÇó ãÇ Éñ³óíáõÙ)</t>
  </si>
  <si>
    <t>5. Ì³Ëë³ÛÇÝ Íñ³·ñÇ å³ïÏ³Ý»ÉáõÃÛáõÝÁ  µÛáõç»ï³ÛÇÝ Í³Ëë»ñÇ ·áñÍ³é³Ï³Ý ¹³ë³Ï³ñ·Ù³Ý Ñ³Ù³å³ï³ëË³Ý µ³ÅÝÇÝ, ËÙµÇÝ ¨ ¹³ëÇÝª Áëï §ÐÐ 2019 Ãí³Ï³ÝÇ å»ï³Ï³Ý</t>
  </si>
  <si>
    <t xml:space="preserve"> µÛáõç»Ç Ù³ëÇÝ¦ ÐÐ ûñ»ÝùÇ Ý³Ë³·ÍÇ N 1 Ñ³í»Éí³ÍÇ, ´³ÅÇÝ N </t>
  </si>
  <si>
    <t xml:space="preserve">   ÊáõÙµ N</t>
  </si>
  <si>
    <t>Գնվող ապրանքների, ծառայությունների և աշխատանքների միջանցիկ կոդ</t>
  </si>
  <si>
    <t>²åñ³ÝùÝ»ñÇ, Í³é³ÛáõÃÛáõÝÝ»ñÇ ¨ ³ßË³ï³ÝùÝ»ñÇ ³Ýí³ÝáõÙÝ»ñÁª Áëï ï»Õ»Ï³ïáõÇ</t>
  </si>
  <si>
    <t>¶ÝÙ³Ý Ó¨Á</t>
  </si>
  <si>
    <t>â³÷Ù³Ý ÙÇ³íáñ Áëïª ï»Õ»Ï³ïáõÇ</t>
  </si>
  <si>
    <t>Միավորի գինը /¹ñ³Ùáí/</t>
  </si>
  <si>
    <t>ÀÜ¸²ØºÜÀ Ì²ÊêºðÆ ¶àôØ²ðÀ                                                                                                                          (Ñ³½³ñ ¹ñ³Ùáí)</t>
  </si>
  <si>
    <t xml:space="preserve">àðÆòª ÀÜÂ²òÆÎ Ì²Êêºðª ÀÜ¸²ØºÜÀ (Ñ³½³ñ ¹ñ³Ùáí)                                                       </t>
  </si>
  <si>
    <t xml:space="preserve">Քանակը </t>
  </si>
  <si>
    <t>²Ø´àÔæÀ</t>
  </si>
  <si>
    <t>³Û¹ ÃíáõÙª</t>
  </si>
  <si>
    <t>էներգետիկ  ծառայություն</t>
  </si>
  <si>
    <t>Ø²</t>
  </si>
  <si>
    <t>դրամ</t>
  </si>
  <si>
    <t xml:space="preserve"> -Þ»Ýù»ñÇ å³Ñå³ÝÙ³Ý Í³é./ ³Õµ./և այլ պարտ վճարներ</t>
  </si>
  <si>
    <t xml:space="preserve"> -Þ»Ýù»ñÇ å³Ñå³ÝÙ³Ý Í³é./¹»é³ïÇ½³óÇ³ ./</t>
  </si>
  <si>
    <t>Ջրի բաշխման ծառայություններ</t>
  </si>
  <si>
    <t xml:space="preserve"> -Î³åÇ Í³é³ÛáõÃÛáõÝÝ»ñ</t>
  </si>
  <si>
    <t>Ã»ñÃ»ñÇ µ³Å³Ýáñ¹³·ñáõÃÛáõÝ §²ñï³Ï³ñ· Ã»ñÃ¦ ¨ §ÎñÃáõÃÛáõÝ¦ Ã»ñÃ»ñ, ¨ Ñ³Ûï³ñ³ñáõÃ.Ã»ñÃ»ñáõÙ</t>
  </si>
  <si>
    <t>Éñ³Ï³½Ù</t>
  </si>
  <si>
    <t xml:space="preserve"> Այլ մասնագիտական ծառայությունների ձեռքբերում</t>
  </si>
  <si>
    <t>Գազասպառման համակարգի տեխսպասարկում</t>
  </si>
  <si>
    <t>հատ</t>
  </si>
  <si>
    <t>Կաթսայատան տեխանվտանգության փորձաքննություն</t>
  </si>
  <si>
    <t xml:space="preserve"> -²ßË³ï³Ï³½ÙÇ Ù³ëÝ³·Çï³Ï³Ý ½³ñ·³óÙ³Ý Í³é³ÛáõÃÛáõÝÝ»ñ</t>
  </si>
  <si>
    <t>50311120</t>
  </si>
  <si>
    <t>Այլ մասնագիտական ծառայությունների ձեռքբերում</t>
  </si>
  <si>
    <t>- Î»Ýó³Õ³ÛÇÝ ¨ Ñ³Ýñ³ÛÇÝ ëÝÝ¹Ç Í³é³ÛáõÃÛáõÝÝ»ñ</t>
  </si>
  <si>
    <t>03142510</t>
  </si>
  <si>
    <t xml:space="preserve"> Óáõ</t>
  </si>
  <si>
    <t>ՄԱ</t>
  </si>
  <si>
    <t>Ï·</t>
  </si>
  <si>
    <t>03221410</t>
  </si>
  <si>
    <t xml:space="preserve"> Ï³Õ³Ùµ Ù³ùñ³Í</t>
  </si>
  <si>
    <t>03221100</t>
  </si>
  <si>
    <t>×³ÏÝ¹»Õ</t>
  </si>
  <si>
    <t>03222100</t>
  </si>
  <si>
    <t>բանան</t>
  </si>
  <si>
    <t>03221110</t>
  </si>
  <si>
    <t xml:space="preserve"> ·³½³ñ</t>
  </si>
  <si>
    <t>03222128</t>
  </si>
  <si>
    <t xml:space="preserve"> ËÝÓáñ, ÙÇçÇÝ ã³÷Ç</t>
  </si>
  <si>
    <t xml:space="preserve"> Ñ³íÇ Ùë»ÕÇù, å³Õ»óñ³Í, ï»Õ³Ï³Ý, ³ÙµáÕç³Ï³Ý</t>
  </si>
  <si>
    <t>15311100</t>
  </si>
  <si>
    <t>Ï³ñïáýÇÉ</t>
  </si>
  <si>
    <t>15331151</t>
  </si>
  <si>
    <t xml:space="preserve"> ÉáµÇ, Ñ³ïÇÏ³íáñ</t>
  </si>
  <si>
    <t>15331153</t>
  </si>
  <si>
    <t xml:space="preserve"> áëå, ³ÙµáÕç³Ï³Ý</t>
  </si>
  <si>
    <t>15331154</t>
  </si>
  <si>
    <t xml:space="preserve"> áÉáé, ³ÙµáÕç³Ï³Ý</t>
  </si>
  <si>
    <t>15331161</t>
  </si>
  <si>
    <t>ëáË, ·ÉáõË</t>
  </si>
  <si>
    <t>15333100</t>
  </si>
  <si>
    <t xml:space="preserve"> ïáÙ³ïÇ Ù³ÍáõÏ</t>
  </si>
  <si>
    <t>15411200</t>
  </si>
  <si>
    <t xml:space="preserve"> ³ñ¨³Í³ÕÏÇ Ó»Ã, é³ýÇÝ³óí³Í, (½ï³Í)</t>
  </si>
  <si>
    <t xml:space="preserve"> å³ÝÇñ, ã³Ý³Ë</t>
  </si>
  <si>
    <t>15614200</t>
  </si>
  <si>
    <t xml:space="preserve"> µñÇÝÓ</t>
  </si>
  <si>
    <t xml:space="preserve"> ÑÝ¹Ï³Ó³í³ñ</t>
  </si>
  <si>
    <t>15811100</t>
  </si>
  <si>
    <t xml:space="preserve"> Ñ³ó, Ù³ïÝ³ù³ß</t>
  </si>
  <si>
    <t>ԳՀ</t>
  </si>
  <si>
    <t>15851100</t>
  </si>
  <si>
    <t>Ù³Ï³ñáÝ</t>
  </si>
  <si>
    <t>15831000</t>
  </si>
  <si>
    <t xml:space="preserve"> ß³ù³ñ³í³½ ëåÇï³Ï</t>
  </si>
  <si>
    <t>15872400</t>
  </si>
  <si>
    <t xml:space="preserve"> ³Õ, Ï»ñ³ÏñÇ, Ù³Ýñ</t>
  </si>
  <si>
    <t>2.5 ÀÝÃ³óÇÏ Ýáñá·áõÙ ¨ å³Ñå³ÝáõÙ (Í³é³ÛáõÃÛáõÝÝ»ñ ¨ ÝÛáõÃ»ñ)</t>
  </si>
  <si>
    <t>ÉÇÝáÉ»áõÙ  3մ</t>
  </si>
  <si>
    <t>Ù.ù³é.</t>
  </si>
  <si>
    <t xml:space="preserve">ÉÇÝáÉ»áõÙ  </t>
  </si>
  <si>
    <t xml:space="preserve">¿ÙáõÉëÇ³ ÃÕÃÇ,ÉÇÝáÉ»áõÙÇ, ÷³Ûï» Çñ»ñÇ ëáëÝÓ. </t>
  </si>
  <si>
    <t>լ</t>
  </si>
  <si>
    <t>²íïáÙ³ï ³Ýç³ïÇãÝ»ñ 25</t>
  </si>
  <si>
    <t>Ñ³ï</t>
  </si>
  <si>
    <t>²íïáÙ³ï ³Ýç³ïÇãÝ»ñ 32</t>
  </si>
  <si>
    <t>²íïáÙ³ï ³Ýç³ïÇãÝ»ñ 63</t>
  </si>
  <si>
    <t>¾É»Ïïñ³Ï³Ý É³Ùå   60íï,80,100</t>
  </si>
  <si>
    <t>ցերեկային լամպ</t>
  </si>
  <si>
    <t>տնտեսող լամպ</t>
  </si>
  <si>
    <t>լամպերի կոթառներ</t>
  </si>
  <si>
    <t>Ñáë³ÝùÇ Ù»ÏáõëÇã Å³å. ÷³Ã³Ãí³Í ûÕ³Ï³Ó¨</t>
  </si>
  <si>
    <t>¾É»Ïïñ³Ï³Ý Ëñáó ï»Õ³Ï³Ý  ³ñï³¹ñ.</t>
  </si>
  <si>
    <t>¾É»Ïïñ³Ï³Ý í³ñ¹³Ï,ï»Õ³Ï³Ý ³ñï³¹ñ.</t>
  </si>
  <si>
    <t>Ù»Ë, ßÇÝ³ñ³ñ³Ï³Ý</t>
  </si>
  <si>
    <t>Ù»Ë,մետաղական</t>
  </si>
  <si>
    <t>åïáõï³Ï³Ù»Ë  3.5ëÙ</t>
  </si>
  <si>
    <t>Ø³Ý»Ï</t>
  </si>
  <si>
    <t>Ý»ñÏ, ßÇÝ³ñ³ñ³Ï³Ý</t>
  </si>
  <si>
    <t>12լ</t>
  </si>
  <si>
    <t xml:space="preserve">Ý»ñÏ, çñ³¿ÙáõÉëÇáÝ, ³ÏñÇÉ </t>
  </si>
  <si>
    <t>ßÇß</t>
  </si>
  <si>
    <t>յուղաներկ</t>
  </si>
  <si>
    <t>կգ</t>
  </si>
  <si>
    <t>գուաշ</t>
  </si>
  <si>
    <t>լուծիչներ</t>
  </si>
  <si>
    <t>պոլիմերային ինքնակպչուն ժապ. 48մմ*100մ</t>
  </si>
  <si>
    <t>պոլիմերային ինքնակպչուն ժապ. 19մմ*36մ</t>
  </si>
  <si>
    <t>½á¹Ù³Ý ¿É»Ïïñá¹</t>
  </si>
  <si>
    <t>ïáõ÷</t>
  </si>
  <si>
    <t>É³ñ åÕÝÓ» Ù»Ïáõë³óí³Í F2.5</t>
  </si>
  <si>
    <t>Ù</t>
  </si>
  <si>
    <t>Ã³Õ³ÝÃ</t>
  </si>
  <si>
    <t>ÏáÕå»ùÇ ÙÇçáõÏ</t>
  </si>
  <si>
    <t>ÑÕÏ³ÃáõÕÃ</t>
  </si>
  <si>
    <t>ÏáÕå»ù Ï³ËáíÇ</t>
  </si>
  <si>
    <t xml:space="preserve">ÏáÕå»ù </t>
  </si>
  <si>
    <t>¶³ç     Ï·  å³ñÏ»ñáí</t>
  </si>
  <si>
    <t>ó»Ù»Ýï  Ï·  å³ñÏ»ñáí</t>
  </si>
  <si>
    <t>Ì»÷³Ù³ÍÇÏ     /·Çåë/ Ï·  å³ñÏ»ñáí</t>
  </si>
  <si>
    <t xml:space="preserve"> ç»éáõóÙ³Ý ËáÕáí³ÏÝ»ñ</t>
  </si>
  <si>
    <t>մ</t>
  </si>
  <si>
    <t>çñÇ Íáñ³Ï  2÷³Ï³Ýáí</t>
  </si>
  <si>
    <t>Ý»ñÏ»Éáõ åïáõï³Ï</t>
  </si>
  <si>
    <t>íñÓÇÝ Ý»ñÏ³ñ. ³ßË³ï³ÝùÝ»ñ Ï³ï.Ñ³Ù³ñ</t>
  </si>
  <si>
    <t>»é³Ýóù³ÝÇ í³ñ¹³Ï</t>
  </si>
  <si>
    <t>»ñÏ³ñ³óÙ³Ý É³ñ 5Ù»ïñ</t>
  </si>
  <si>
    <t xml:space="preserve">Մեքենքների և սարք.-ի ընթացիկ Ýáñá·áõÙ ¨ å³Ñå³ÝáõÙ </t>
  </si>
  <si>
    <t>Լազերային տպիչի փոշի /HP LJ 110/սև գույնի</t>
  </si>
  <si>
    <t>մկնիկ համակարգչային լարով</t>
  </si>
  <si>
    <t>մկնիկ համակարգչային անլար</t>
  </si>
  <si>
    <t>քարթրիջներ</t>
  </si>
  <si>
    <t>ëÝáõóÙ³Ý ë³ñù»ñ</t>
  </si>
  <si>
    <t xml:space="preserve">քարթրիջներÇ  ÃÙµáõÏÝ»ñ </t>
  </si>
  <si>
    <t>ֆլեշ հիշողություններ 4GB,</t>
  </si>
  <si>
    <t>ֆլեշ հիշողություններ 8GB,</t>
  </si>
  <si>
    <t>համակարգչային սարքերի պահպանման և վերանորոգման ծառայություններ</t>
  </si>
  <si>
    <t xml:space="preserve"> -¶ñ³ë»ÝÛ³Ï³ÛÇÝ ÝÛáõÃ»ñ </t>
  </si>
  <si>
    <t>ÃáõÕÃ A 4</t>
  </si>
  <si>
    <t>ÃáõÕÃ միմիմետրային</t>
  </si>
  <si>
    <t>ý³ÛÉ HA 100 Ñ³ï</t>
  </si>
  <si>
    <t>Î³íÇ×   êî²Ü¸²ðî -125-79</t>
  </si>
  <si>
    <t>ÃÕÃ³¹³պանակ թղթե թելով</t>
  </si>
  <si>
    <t>Նամակի ծրար, A5 Ó¨³ã³÷Ç</t>
  </si>
  <si>
    <t xml:space="preserve"> ծրար, Ù»Í,A4 Ó¨³ã³÷Ç</t>
  </si>
  <si>
    <t>·áõÝ³íáñ Ù³ïÇïÝ»ñ</t>
  </si>
  <si>
    <t>çñ³Ý»ñÏ»ñ</t>
  </si>
  <si>
    <t xml:space="preserve"> óáõó³Ý³ÏÝ»ñÇ å³ïñ³ëïÙ³Ý Ý»ñÏ»ñ</t>
  </si>
  <si>
    <t>Ø131</t>
  </si>
  <si>
    <t xml:space="preserve"> ·ñ³ë»ÝÛ³Ï³ÛÇÝ Éñ³Ï³½Ù </t>
  </si>
  <si>
    <t>ÝßáõÙÝ»ñÇ ÃáõÕÃ/ÏåãáõÝ / 50.8 x 76.2 ÙÙ ¹»ÕÇÝ</t>
  </si>
  <si>
    <t>ëáëÇÝÓ, ¿ÙáõÉëÇ³</t>
  </si>
  <si>
    <t>¶ñÇã  ·Ý¹ÇÏ³íáñ 0.7 ÙÙ Í³Ûñáí / ï³ñµ»ñ ·áõÛÝ»ñ/</t>
  </si>
  <si>
    <t>¶ñÇã  ·Ý¹ÇÏ³íáñ 0.5 ÙÙ Í³Ûñáí / ï³ñµ»ñ ·áõÛÝ»ñ/</t>
  </si>
  <si>
    <t>ÃáõÕÃ ·áõÝ³íáñ A 4</t>
  </si>
  <si>
    <t xml:space="preserve">ÂáõÕÃ   ëï³Ý¹³ñï  A /í³ïÙ³Ý/  </t>
  </si>
  <si>
    <t>·ñ³ë»ÝÛ³Ï³Û. ·Çñù 200 Ã»ñÃ A4 ýáñÙ.Ïáßï Ï³½Ù.</t>
  </si>
  <si>
    <t>18511190</t>
  </si>
  <si>
    <t>å³ïíá·Çñ</t>
  </si>
  <si>
    <t>·áõÝ³íáñ  åñÇÝï</t>
  </si>
  <si>
    <t xml:space="preserve"> Ó¨³íáñ  ïå³·ñáõÃÛáõÝ </t>
  </si>
  <si>
    <t>ÃÕÃ³å³Ý³Ï  ý³ÛÉáí /30/</t>
  </si>
  <si>
    <t>ÃÕÃ³å³Ý³Ï  ý³ÛÉáí 40/</t>
  </si>
  <si>
    <t>·Ý¹³ÏÝ»ñ Ã»ÝÇëÇ</t>
  </si>
  <si>
    <t>²éáÕç³å³Ñ³Ï³Ý ¨ É³µáñ³ïáñ ÝÛáõÃ»ñ</t>
  </si>
  <si>
    <t>¾ëÏ³ñ¹ 30</t>
  </si>
  <si>
    <t>ýÉ</t>
  </si>
  <si>
    <t>ì³É»ñÇ³Ý³ÛÇ  Ñ³µ</t>
  </si>
  <si>
    <t>²Ý³É·ÇÝ   0.5  N 10</t>
  </si>
  <si>
    <t>ä³ñ³ó»ï³ÙáÉ  0.5</t>
  </si>
  <si>
    <t>¸ÇÙ»¹ñáÉ Ñ³µ</t>
  </si>
  <si>
    <t>´ÇÝï    7*14</t>
  </si>
  <si>
    <t>Ü³ß³¹Çñ  20.0</t>
  </si>
  <si>
    <t>²ÝÓ»éáóÇÏ</t>
  </si>
  <si>
    <t>´³Ùµ³Ï    50.0</t>
  </si>
  <si>
    <t>É¨áÙÇó»ïÇÝ  500-10</t>
  </si>
  <si>
    <t>²ëÏáý»Ý  0.5</t>
  </si>
  <si>
    <t>Ø»½ÇÙ ýáñï»</t>
  </si>
  <si>
    <t>Úá¹  5</t>
  </si>
  <si>
    <t>ä»ñ»ÏÇë   3   100ÙÉ</t>
  </si>
  <si>
    <t>êåÇñï   250ÙÉ</t>
  </si>
  <si>
    <t>ê³Ýï³íÇÏ</t>
  </si>
  <si>
    <t>Î»Ýó³Õ³ÛÇÝ ÝÛáõÃ»ñ</t>
  </si>
  <si>
    <t>Èí³óáÕ, Ù³ùñáÕ ÙÇçáó / é³Ïß³ /</t>
  </si>
  <si>
    <t>µ³¹ÇÏ /Ù³ùñáÕ Ñ»ÕáõÏ/³å³ÏÇÝ»ñÇ Ñ³Ù³ñ</t>
  </si>
  <si>
    <t xml:space="preserve">µ³¹ÇÏ/Ù³ùñáÕ Ñ»ÕáõÏ/ë³Ý.Ñ³Ý·Ñ³Ý·áõÛó.-Ç </t>
  </si>
  <si>
    <t>û×³é Ó»éùÇ  ëáíáñ³Ï³Ý</t>
  </si>
  <si>
    <t xml:space="preserve">½áõ·³ñ. ÃáõÕÃ ·É³Ý³÷³Ã»ÃÇ É³ÛÝ. 90-110 ëÙ,  </t>
  </si>
  <si>
    <t>Ðáï³½»ñÍÇã</t>
  </si>
  <si>
    <r>
      <t xml:space="preserve"> øÉáñ³ÏÇñ ½³Ý·. Ù³ëÁ áã å³Ï. </t>
    </r>
    <r>
      <rPr>
        <sz val="7"/>
        <rFont val="Arial Armenian"/>
        <family val="2"/>
      </rPr>
      <t xml:space="preserve">25 % </t>
    </r>
    <r>
      <rPr>
        <sz val="8"/>
        <rFont val="Arial Armenian"/>
        <family val="2"/>
      </rPr>
      <t xml:space="preserve">¶úêî </t>
    </r>
    <r>
      <rPr>
        <sz val="7"/>
        <rFont val="Arial Armenian"/>
        <family val="2"/>
      </rPr>
      <t>1692-85</t>
    </r>
  </si>
  <si>
    <t xml:space="preserve">ë»ÝÛ³Ï³ÛÇÝ ³í»É Ñ³ï Ñ³ï³ÏÁ Ù³ùñ»Éáõ </t>
  </si>
  <si>
    <t>ë³Ýï»Ë.Ù³ùñáÕ Ñ»ÕáõÏ/Ïñáï/</t>
  </si>
  <si>
    <t>û×³é Ó»éùÇ  Ñ»ÕáõÏ</t>
  </si>
  <si>
    <t>պոլիէթիլենային պարկ, աղբի համար</t>
  </si>
  <si>
    <t>թղթե անձեռոցիկներ, երկշերտ</t>
  </si>
  <si>
    <t>էկրանի մաքրման նյութեր</t>
  </si>
  <si>
    <t>աßË³ï³Ýù³ÛÇÝ Ó»éÝáó</t>
  </si>
  <si>
    <t>Ñ³ï³ÏÇ Éí³óÙ³Ý É³Ã</t>
  </si>
  <si>
    <t>Ù³ùñáÕ ÏïáñÝ»ñ</t>
  </si>
  <si>
    <t>ապակի մաքրման լաթ</t>
  </si>
  <si>
    <t>շերտավարագույրներ</t>
  </si>
  <si>
    <t>աղբարկղ</t>
  </si>
  <si>
    <t>ծաղկամաններ</t>
  </si>
  <si>
    <t>հեղուկ լվացող միջոց</t>
  </si>
  <si>
    <t>ì³ñã³Ï³Ý ë³ñù³íáñáõÙÝ»ñ</t>
  </si>
  <si>
    <t xml:space="preserve"> Ñ³ßí. Ñ³Ù³Ï³ñ·ã³ÛÇÝ Íñ³·ñ³ÛÇÝ ÷³Ã./ÐÌ/</t>
  </si>
  <si>
    <t>¹Ûáõñ³ÏÇñ Ñ³Ù³Ï³ñ·Çã</t>
  </si>
  <si>
    <t>Þ»Ýù»ñÇ ¨ ßÇÝáõÃÛáõÝÝ»ñÇ Ï³åÇï³É í»ñ³Ýáñá·áõÙ</t>
  </si>
  <si>
    <t xml:space="preserve"> ÏñÏÝ³ÏÇ ³å³ÏÇáí ÙÇ³íáñÝ»ñ</t>
  </si>
  <si>
    <t>ù³é.Ù»ïñ</t>
  </si>
  <si>
    <t>ÐÇÙÝ³ñÏÇ  Õ»Ï³í³ñ</t>
  </si>
  <si>
    <t>___________________</t>
  </si>
  <si>
    <t>Մեջինյան Մ.Հ</t>
  </si>
  <si>
    <t xml:space="preserve">      /ëïáñ³·ñáõÃÛáõÝ/</t>
  </si>
  <si>
    <t>¶ÉË³íáñ Ñ³ßí³å³Ñ</t>
  </si>
  <si>
    <t>´»ç³ÝÛ³Ý  ê.  ².</t>
  </si>
  <si>
    <t>28.02.2019Ã.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</si>
</sst>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>
    <font>
      <sz val="11"/>
      <color theme="1"/>
      <name val="Calibri"/>
      <family val="2"/>
      <charset val="204"/>
      <scheme val="minor"/>
    </font>
    <font>
      <sz val="10"/>
      <name val="ARIAL ARMENIAN"/>
      <family val="2"/>
    </font>
    <font>
      <sz val="10"/>
      <name val="Arial"/>
      <family val="2"/>
      <charset val="204"/>
    </font>
    <font>
      <b/>
      <u/>
      <sz val="11"/>
      <name val="Arial LatArm"/>
      <family val="2"/>
    </font>
    <font>
      <b/>
      <u/>
      <sz val="12"/>
      <name val="Arial LatArm"/>
      <family val="2"/>
    </font>
    <font>
      <sz val="8"/>
      <name val="Arial Armenian"/>
      <family val="2"/>
    </font>
    <font>
      <b/>
      <sz val="8"/>
      <name val="Arial LatArm"/>
      <family val="2"/>
    </font>
    <font>
      <b/>
      <u/>
      <sz val="8"/>
      <name val="Arial LatArm"/>
      <family val="2"/>
    </font>
    <font>
      <sz val="8"/>
      <name val="Arial LatArm"/>
      <family val="2"/>
    </font>
    <font>
      <sz val="8"/>
      <color indexed="8"/>
      <name val="Arial LatArm"/>
      <family val="2"/>
    </font>
    <font>
      <i/>
      <sz val="8"/>
      <name val="Arial LatArm"/>
      <family val="2"/>
    </font>
    <font>
      <b/>
      <sz val="8"/>
      <color indexed="8"/>
      <name val="Arial LatArm"/>
      <family val="2"/>
    </font>
    <font>
      <sz val="8"/>
      <name val="GHEA Grapalat"/>
      <family val="3"/>
    </font>
    <font>
      <sz val="10"/>
      <name val="GHEA Grapalat"/>
      <family val="3"/>
    </font>
    <font>
      <sz val="8"/>
      <name val="Times Armenian"/>
      <family val="1"/>
    </font>
    <font>
      <b/>
      <sz val="8"/>
      <name val="Arial Armenian"/>
      <family val="2"/>
    </font>
    <font>
      <b/>
      <i/>
      <sz val="8"/>
      <name val="Arial Armenian"/>
      <family val="2"/>
    </font>
    <font>
      <sz val="11"/>
      <name val="Calibri"/>
      <family val="2"/>
    </font>
    <font>
      <b/>
      <sz val="8"/>
      <name val="GHEA Grapalat"/>
      <family val="3"/>
    </font>
    <font>
      <b/>
      <sz val="10"/>
      <name val="GHEA Grapalat"/>
      <family val="3"/>
    </font>
    <font>
      <b/>
      <sz val="10"/>
      <name val="Arial Armenian"/>
      <family val="2"/>
    </font>
    <font>
      <sz val="9"/>
      <name val="Calibri"/>
      <family val="2"/>
    </font>
    <font>
      <sz val="9"/>
      <name val="Arial LatArm"/>
      <family val="2"/>
    </font>
    <font>
      <sz val="9"/>
      <name val="Arial Armenian"/>
      <family val="2"/>
    </font>
    <font>
      <sz val="9"/>
      <color indexed="8"/>
      <name val="Arial Armenian"/>
      <family val="2"/>
    </font>
    <font>
      <sz val="8.5"/>
      <name val="Arial Armenian"/>
      <family val="2"/>
    </font>
    <font>
      <sz val="8"/>
      <name val="GHEA Grapalat"/>
      <charset val="204"/>
    </font>
    <font>
      <sz val="8"/>
      <name val="Calibri"/>
      <family val="2"/>
    </font>
    <font>
      <sz val="8"/>
      <name val="Sylfaen"/>
      <family val="1"/>
      <charset val="204"/>
    </font>
    <font>
      <sz val="7"/>
      <name val="Arial Armenian"/>
      <family val="2"/>
    </font>
    <font>
      <b/>
      <sz val="7"/>
      <color indexed="8"/>
      <name val="Arial Armenian"/>
      <family val="2"/>
    </font>
    <font>
      <sz val="7"/>
      <color indexed="8"/>
      <name val="Arial Armenian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4">
    <xf numFmtId="0" fontId="0" fillId="0" borderId="0" xfId="0"/>
    <xf numFmtId="0" fontId="1" fillId="0" borderId="0" xfId="0" applyFont="1"/>
    <xf numFmtId="0" fontId="3" fillId="2" borderId="0" xfId="1" applyFont="1" applyFill="1" applyProtection="1"/>
    <xf numFmtId="0" fontId="4" fillId="3" borderId="0" xfId="1" applyFont="1" applyFill="1" applyProtection="1"/>
    <xf numFmtId="0" fontId="5" fillId="0" borderId="0" xfId="0" applyFont="1"/>
    <xf numFmtId="0" fontId="6" fillId="3" borderId="0" xfId="1" applyFont="1" applyFill="1" applyAlignment="1" applyProtection="1">
      <alignment horizontal="left" vertical="distributed"/>
    </xf>
    <xf numFmtId="0" fontId="1" fillId="0" borderId="0" xfId="0" applyFont="1" applyAlignment="1">
      <alignment horizontal="distributed" vertical="distributed"/>
    </xf>
    <xf numFmtId="0" fontId="7" fillId="3" borderId="0" xfId="1" applyFont="1" applyFill="1" applyBorder="1" applyAlignment="1" applyProtection="1">
      <alignment horizontal="left"/>
    </xf>
    <xf numFmtId="0" fontId="6" fillId="3" borderId="0" xfId="1" applyFont="1" applyFill="1" applyBorder="1" applyAlignment="1" applyProtection="1">
      <alignment horizontal="left"/>
    </xf>
    <xf numFmtId="0" fontId="8" fillId="3" borderId="0" xfId="1" applyFont="1" applyFill="1" applyBorder="1" applyAlignment="1" applyProtection="1"/>
    <xf numFmtId="0" fontId="9" fillId="3" borderId="0" xfId="1" applyNumberFormat="1" applyFont="1" applyFill="1" applyBorder="1" applyAlignment="1" applyProtection="1">
      <alignment horizontal="center"/>
    </xf>
    <xf numFmtId="0" fontId="10" fillId="3" borderId="1" xfId="1" applyFont="1" applyFill="1" applyBorder="1" applyAlignment="1" applyProtection="1">
      <alignment horizontal="left" vertical="center"/>
      <protection locked="0"/>
    </xf>
    <xf numFmtId="0" fontId="8" fillId="3" borderId="1" xfId="1" applyFont="1" applyFill="1" applyBorder="1" applyAlignment="1" applyProtection="1">
      <alignment horizontal="left" vertical="center" wrapText="1"/>
      <protection locked="0"/>
    </xf>
    <xf numFmtId="0" fontId="8" fillId="3" borderId="1" xfId="1" applyFont="1" applyFill="1" applyBorder="1" applyProtection="1">
      <protection locked="0"/>
    </xf>
    <xf numFmtId="0" fontId="8" fillId="3" borderId="0" xfId="1" applyFont="1" applyFill="1" applyBorder="1" applyProtection="1">
      <protection locked="0"/>
    </xf>
    <xf numFmtId="0" fontId="9" fillId="3" borderId="0" xfId="1" applyNumberFormat="1" applyFont="1" applyFill="1" applyBorder="1" applyAlignment="1" applyProtection="1">
      <alignment horizontal="center"/>
      <protection locked="0"/>
    </xf>
    <xf numFmtId="0" fontId="6" fillId="3" borderId="2" xfId="1" applyFont="1" applyFill="1" applyBorder="1" applyAlignment="1" applyProtection="1">
      <alignment horizontal="left"/>
    </xf>
    <xf numFmtId="0" fontId="8" fillId="3" borderId="2" xfId="1" applyFont="1" applyFill="1" applyBorder="1" applyAlignment="1" applyProtection="1">
      <alignment horizontal="left" wrapText="1"/>
    </xf>
    <xf numFmtId="0" fontId="8" fillId="3" borderId="2" xfId="1" applyFont="1" applyFill="1" applyBorder="1" applyAlignment="1" applyProtection="1"/>
    <xf numFmtId="0" fontId="11" fillId="2" borderId="3" xfId="1" applyNumberFormat="1" applyFont="1" applyFill="1" applyBorder="1" applyAlignment="1" applyProtection="1">
      <alignment horizontal="center"/>
      <protection locked="0"/>
    </xf>
    <xf numFmtId="0" fontId="8" fillId="3" borderId="0" xfId="1" applyFont="1" applyFill="1" applyAlignment="1" applyProtection="1"/>
    <xf numFmtId="164" fontId="8" fillId="3" borderId="0" xfId="1" applyNumberFormat="1" applyFont="1" applyFill="1" applyAlignment="1" applyProtection="1"/>
    <xf numFmtId="0" fontId="7" fillId="3" borderId="0" xfId="1" applyFont="1" applyFill="1" applyBorder="1" applyAlignment="1" applyProtection="1">
      <alignment horizontal="left" vertical="distributed"/>
    </xf>
    <xf numFmtId="0" fontId="6" fillId="3" borderId="0" xfId="1" applyFont="1" applyFill="1" applyBorder="1" applyAlignment="1" applyProtection="1">
      <alignment horizontal="left" vertical="distributed"/>
      <protection locked="0"/>
    </xf>
    <xf numFmtId="0" fontId="11" fillId="0" borderId="3" xfId="1" applyNumberFormat="1" applyFont="1" applyFill="1" applyBorder="1" applyAlignment="1" applyProtection="1">
      <alignment horizontal="center"/>
      <protection locked="0"/>
    </xf>
    <xf numFmtId="0" fontId="6" fillId="3" borderId="4" xfId="1" applyFont="1" applyFill="1" applyBorder="1" applyAlignment="1" applyProtection="1">
      <alignment horizontal="left" vertical="distributed"/>
    </xf>
    <xf numFmtId="0" fontId="6" fillId="3" borderId="0" xfId="1" applyFont="1" applyFill="1" applyBorder="1" applyAlignment="1" applyProtection="1">
      <alignment horizontal="left" vertical="distributed"/>
    </xf>
    <xf numFmtId="0" fontId="6" fillId="3" borderId="1" xfId="1" applyFont="1" applyFill="1" applyBorder="1" applyAlignment="1" applyProtection="1">
      <alignment horizontal="left"/>
    </xf>
    <xf numFmtId="0" fontId="8" fillId="3" borderId="5" xfId="1" applyFont="1" applyFill="1" applyBorder="1" applyAlignment="1" applyProtection="1">
      <alignment horizontal="left" wrapText="1"/>
    </xf>
    <xf numFmtId="0" fontId="8" fillId="3" borderId="6" xfId="1" applyFont="1" applyFill="1" applyBorder="1" applyAlignment="1" applyProtection="1"/>
    <xf numFmtId="49" fontId="6" fillId="0" borderId="3" xfId="1" applyNumberFormat="1" applyFont="1" applyFill="1" applyBorder="1" applyAlignment="1" applyProtection="1">
      <alignment horizontal="center"/>
      <protection locked="0"/>
    </xf>
    <xf numFmtId="0" fontId="6" fillId="3" borderId="6" xfId="1" applyFont="1" applyFill="1" applyBorder="1" applyAlignment="1" applyProtection="1"/>
    <xf numFmtId="1" fontId="5" fillId="0" borderId="7" xfId="0" applyNumberFormat="1" applyFont="1" applyBorder="1" applyAlignment="1">
      <alignment horizontal="center" vertical="distributed"/>
    </xf>
    <xf numFmtId="0" fontId="1" fillId="0" borderId="8" xfId="0" applyFont="1" applyBorder="1" applyAlignment="1">
      <alignment horizontal="center" vertical="distributed"/>
    </xf>
    <xf numFmtId="0" fontId="1" fillId="0" borderId="7" xfId="0" applyFont="1" applyBorder="1" applyAlignment="1">
      <alignment horizontal="center" vertical="distributed"/>
    </xf>
    <xf numFmtId="0" fontId="1" fillId="0" borderId="9" xfId="0" applyFont="1" applyBorder="1" applyAlignment="1">
      <alignment horizontal="center" vertical="distributed"/>
    </xf>
    <xf numFmtId="0" fontId="5" fillId="0" borderId="7" xfId="0" applyFont="1" applyBorder="1" applyAlignment="1">
      <alignment horizontal="center" wrapText="1"/>
    </xf>
    <xf numFmtId="0" fontId="5" fillId="0" borderId="10" xfId="0" applyFont="1" applyBorder="1" applyAlignment="1">
      <alignment horizontal="distributed" vertical="distributed"/>
    </xf>
    <xf numFmtId="0" fontId="5" fillId="0" borderId="10" xfId="0" applyFont="1" applyBorder="1" applyAlignment="1">
      <alignment horizontal="center" wrapText="1"/>
    </xf>
    <xf numFmtId="0" fontId="0" fillId="0" borderId="11" xfId="0" applyBorder="1"/>
    <xf numFmtId="0" fontId="1" fillId="0" borderId="12" xfId="0" applyFont="1" applyBorder="1" applyAlignment="1">
      <alignment horizontal="center" vertical="distributed"/>
    </xf>
    <xf numFmtId="0" fontId="5" fillId="0" borderId="12" xfId="0" applyFont="1" applyBorder="1" applyAlignment="1">
      <alignment horizontal="distributed" vertical="distributed"/>
    </xf>
    <xf numFmtId="0" fontId="5" fillId="0" borderId="12" xfId="0" applyFont="1" applyBorder="1" applyAlignment="1">
      <alignment horizontal="center" wrapText="1"/>
    </xf>
    <xf numFmtId="0" fontId="1" fillId="0" borderId="7" xfId="0" applyFont="1" applyBorder="1"/>
    <xf numFmtId="0" fontId="6" fillId="0" borderId="13" xfId="1" applyNumberFormat="1" applyFont="1" applyFill="1" applyBorder="1" applyAlignment="1" applyProtection="1">
      <alignment vertical="center"/>
    </xf>
    <xf numFmtId="164" fontId="1" fillId="0" borderId="7" xfId="0" applyNumberFormat="1" applyFont="1" applyBorder="1"/>
    <xf numFmtId="0" fontId="6" fillId="3" borderId="13" xfId="1" applyNumberFormat="1" applyFont="1" applyFill="1" applyBorder="1" applyAlignment="1" applyProtection="1">
      <alignment vertical="center"/>
    </xf>
    <xf numFmtId="1" fontId="12" fillId="0" borderId="7" xfId="0" applyNumberFormat="1" applyFont="1" applyBorder="1" applyAlignment="1">
      <alignment horizontal="center" vertical="top" wrapText="1"/>
    </xf>
    <xf numFmtId="0" fontId="13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1" fontId="5" fillId="0" borderId="7" xfId="0" applyNumberFormat="1" applyFont="1" applyBorder="1" applyAlignment="1">
      <alignment horizontal="center"/>
    </xf>
    <xf numFmtId="49" fontId="14" fillId="0" borderId="7" xfId="0" applyNumberFormat="1" applyFont="1" applyFill="1" applyBorder="1" applyAlignment="1">
      <alignment vertical="top" wrapText="1"/>
    </xf>
    <xf numFmtId="1" fontId="15" fillId="0" borderId="7" xfId="0" applyNumberFormat="1" applyFont="1" applyBorder="1" applyAlignment="1">
      <alignment horizontal="center"/>
    </xf>
    <xf numFmtId="0" fontId="16" fillId="0" borderId="7" xfId="0" applyFont="1" applyBorder="1"/>
    <xf numFmtId="1" fontId="15" fillId="0" borderId="10" xfId="0" applyNumberFormat="1" applyFont="1" applyBorder="1" applyAlignment="1">
      <alignment horizontal="center"/>
    </xf>
    <xf numFmtId="49" fontId="16" fillId="0" borderId="10" xfId="0" applyNumberFormat="1" applyFont="1" applyFill="1" applyBorder="1" applyAlignment="1">
      <alignment vertical="top" wrapText="1"/>
    </xf>
    <xf numFmtId="0" fontId="5" fillId="0" borderId="10" xfId="0" applyFont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1" fontId="15" fillId="0" borderId="14" xfId="0" applyNumberFormat="1" applyFont="1" applyBorder="1" applyAlignment="1">
      <alignment horizontal="center"/>
    </xf>
    <xf numFmtId="0" fontId="16" fillId="0" borderId="7" xfId="0" applyFont="1" applyBorder="1" applyAlignment="1">
      <alignment wrapText="1"/>
    </xf>
    <xf numFmtId="0" fontId="1" fillId="4" borderId="7" xfId="0" applyFont="1" applyFill="1" applyBorder="1"/>
    <xf numFmtId="1" fontId="15" fillId="0" borderId="15" xfId="0" applyNumberFormat="1" applyFont="1" applyBorder="1" applyAlignment="1">
      <alignment horizontal="center"/>
    </xf>
    <xf numFmtId="0" fontId="15" fillId="0" borderId="16" xfId="0" applyFont="1" applyBorder="1" applyAlignment="1">
      <alignment wrapText="1"/>
    </xf>
    <xf numFmtId="0" fontId="5" fillId="0" borderId="16" xfId="0" applyFont="1" applyBorder="1" applyAlignment="1">
      <alignment horizontal="center" wrapText="1"/>
    </xf>
    <xf numFmtId="2" fontId="5" fillId="0" borderId="16" xfId="0" applyNumberFormat="1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1" fontId="5" fillId="0" borderId="18" xfId="0" applyNumberFormat="1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vertical="top" wrapText="1"/>
    </xf>
    <xf numFmtId="0" fontId="1" fillId="0" borderId="10" xfId="0" applyFont="1" applyBorder="1"/>
    <xf numFmtId="0" fontId="1" fillId="4" borderId="10" xfId="0" applyFont="1" applyFill="1" applyBorder="1"/>
    <xf numFmtId="49" fontId="17" fillId="0" borderId="7" xfId="0" applyNumberFormat="1" applyFont="1" applyFill="1" applyBorder="1" applyAlignment="1">
      <alignment horizontal="left"/>
    </xf>
    <xf numFmtId="0" fontId="5" fillId="0" borderId="10" xfId="0" applyFont="1" applyBorder="1" applyAlignment="1">
      <alignment vertical="top" wrapText="1"/>
    </xf>
    <xf numFmtId="1" fontId="18" fillId="0" borderId="19" xfId="0" applyNumberFormat="1" applyFont="1" applyBorder="1" applyAlignment="1">
      <alignment horizontal="center" vertical="top" wrapText="1"/>
    </xf>
    <xf numFmtId="0" fontId="15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wrapText="1"/>
    </xf>
    <xf numFmtId="0" fontId="19" fillId="0" borderId="9" xfId="0" applyFont="1" applyBorder="1" applyAlignment="1">
      <alignment vertical="top" wrapText="1"/>
    </xf>
    <xf numFmtId="0" fontId="20" fillId="0" borderId="9" xfId="0" applyFont="1" applyBorder="1"/>
    <xf numFmtId="164" fontId="15" fillId="0" borderId="9" xfId="0" applyNumberFormat="1" applyFont="1" applyBorder="1"/>
    <xf numFmtId="0" fontId="20" fillId="0" borderId="20" xfId="0" applyFont="1" applyBorder="1"/>
    <xf numFmtId="49" fontId="21" fillId="0" borderId="7" xfId="0" applyNumberFormat="1" applyFont="1" applyFill="1" applyBorder="1" applyAlignment="1">
      <alignment horizontal="left"/>
    </xf>
    <xf numFmtId="0" fontId="22" fillId="0" borderId="7" xfId="0" applyFont="1" applyFill="1" applyBorder="1"/>
    <xf numFmtId="0" fontId="22" fillId="0" borderId="7" xfId="0" applyFont="1" applyBorder="1"/>
    <xf numFmtId="49" fontId="22" fillId="2" borderId="7" xfId="0" applyNumberFormat="1" applyFont="1" applyFill="1" applyBorder="1" applyAlignment="1">
      <alignment horizontal="left"/>
    </xf>
    <xf numFmtId="0" fontId="22" fillId="0" borderId="7" xfId="0" applyFont="1" applyBorder="1" applyAlignment="1">
      <alignment horizontal="left"/>
    </xf>
    <xf numFmtId="164" fontId="22" fillId="5" borderId="12" xfId="0" applyNumberFormat="1" applyFont="1" applyFill="1" applyBorder="1" applyAlignment="1" applyProtection="1">
      <alignment horizontal="left" vertical="center"/>
    </xf>
    <xf numFmtId="164" fontId="22" fillId="5" borderId="7" xfId="0" applyNumberFormat="1" applyFont="1" applyFill="1" applyBorder="1" applyAlignment="1" applyProtection="1">
      <alignment horizontal="left" vertical="center"/>
    </xf>
    <xf numFmtId="49" fontId="22" fillId="0" borderId="7" xfId="0" applyNumberFormat="1" applyFont="1" applyBorder="1" applyAlignment="1">
      <alignment horizontal="left"/>
    </xf>
    <xf numFmtId="0" fontId="23" fillId="0" borderId="7" xfId="0" applyFont="1" applyFill="1" applyBorder="1"/>
    <xf numFmtId="0" fontId="23" fillId="0" borderId="0" xfId="0" applyFont="1"/>
    <xf numFmtId="0" fontId="22" fillId="0" borderId="7" xfId="0" applyFont="1" applyFill="1" applyBorder="1" applyAlignment="1">
      <alignment horizontal="left"/>
    </xf>
    <xf numFmtId="49" fontId="21" fillId="2" borderId="7" xfId="0" applyNumberFormat="1" applyFont="1" applyFill="1" applyBorder="1" applyAlignment="1">
      <alignment horizontal="left"/>
    </xf>
    <xf numFmtId="0" fontId="22" fillId="2" borderId="7" xfId="0" applyFont="1" applyFill="1" applyBorder="1"/>
    <xf numFmtId="0" fontId="22" fillId="2" borderId="7" xfId="0" applyFont="1" applyFill="1" applyBorder="1" applyAlignment="1">
      <alignment horizontal="left"/>
    </xf>
    <xf numFmtId="0" fontId="23" fillId="0" borderId="7" xfId="0" applyFont="1" applyBorder="1" applyAlignment="1">
      <alignment horizontal="left" vertical="top" wrapText="1"/>
    </xf>
    <xf numFmtId="49" fontId="16" fillId="0" borderId="21" xfId="0" applyNumberFormat="1" applyFont="1" applyFill="1" applyBorder="1" applyAlignment="1">
      <alignment vertical="top" wrapText="1"/>
    </xf>
    <xf numFmtId="0" fontId="5" fillId="0" borderId="21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1" fillId="0" borderId="21" xfId="0" applyFont="1" applyBorder="1"/>
    <xf numFmtId="164" fontId="1" fillId="0" borderId="21" xfId="0" applyNumberFormat="1" applyFont="1" applyBorder="1"/>
    <xf numFmtId="2" fontId="1" fillId="0" borderId="21" xfId="0" applyNumberFormat="1" applyFont="1" applyBorder="1"/>
    <xf numFmtId="0" fontId="1" fillId="0" borderId="22" xfId="0" applyFont="1" applyBorder="1"/>
    <xf numFmtId="1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wrapText="1"/>
    </xf>
    <xf numFmtId="0" fontId="5" fillId="0" borderId="12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/>
    <xf numFmtId="0" fontId="5" fillId="2" borderId="7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left"/>
    </xf>
    <xf numFmtId="0" fontId="23" fillId="2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25" fillId="0" borderId="7" xfId="0" applyFont="1" applyBorder="1" applyAlignment="1"/>
    <xf numFmtId="0" fontId="5" fillId="0" borderId="7" xfId="0" applyFont="1" applyBorder="1" applyAlignment="1">
      <alignment horizontal="left" wrapText="1"/>
    </xf>
    <xf numFmtId="1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 wrapText="1"/>
    </xf>
    <xf numFmtId="1" fontId="12" fillId="0" borderId="15" xfId="0" applyNumberFormat="1" applyFont="1" applyBorder="1" applyAlignment="1">
      <alignment horizontal="center" vertical="top" wrapText="1"/>
    </xf>
    <xf numFmtId="0" fontId="13" fillId="0" borderId="21" xfId="0" applyFont="1" applyBorder="1" applyAlignment="1">
      <alignment vertical="top" wrapText="1"/>
    </xf>
    <xf numFmtId="0" fontId="5" fillId="0" borderId="22" xfId="0" applyFont="1" applyBorder="1" applyAlignment="1">
      <alignment horizontal="center" wrapText="1"/>
    </xf>
    <xf numFmtId="1" fontId="12" fillId="0" borderId="12" xfId="0" applyNumberFormat="1" applyFont="1" applyBorder="1" applyAlignment="1">
      <alignment horizontal="center" vertical="top" wrapText="1"/>
    </xf>
    <xf numFmtId="0" fontId="26" fillId="0" borderId="12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26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1" fontId="12" fillId="0" borderId="10" xfId="0" applyNumberFormat="1" applyFont="1" applyBorder="1" applyAlignment="1">
      <alignment horizontal="center" vertical="top" wrapText="1"/>
    </xf>
    <xf numFmtId="0" fontId="26" fillId="0" borderId="10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center" vertical="top" wrapText="1"/>
    </xf>
    <xf numFmtId="0" fontId="8" fillId="0" borderId="7" xfId="0" applyFont="1" applyFill="1" applyBorder="1"/>
    <xf numFmtId="0" fontId="8" fillId="0" borderId="7" xfId="2" applyFont="1" applyFill="1" applyBorder="1"/>
    <xf numFmtId="0" fontId="1" fillId="0" borderId="7" xfId="0" applyFont="1" applyBorder="1" applyAlignment="1"/>
    <xf numFmtId="0" fontId="5" fillId="0" borderId="23" xfId="0" applyFont="1" applyBorder="1"/>
    <xf numFmtId="0" fontId="1" fillId="0" borderId="7" xfId="0" applyFont="1" applyBorder="1" applyAlignment="1">
      <alignment horizontal="center"/>
    </xf>
    <xf numFmtId="49" fontId="27" fillId="0" borderId="7" xfId="0" applyNumberFormat="1" applyFont="1" applyFill="1" applyBorder="1" applyAlignment="1">
      <alignment horizontal="left"/>
    </xf>
    <xf numFmtId="1" fontId="5" fillId="0" borderId="15" xfId="0" applyNumberFormat="1" applyFont="1" applyBorder="1" applyAlignment="1">
      <alignment horizontal="center"/>
    </xf>
    <xf numFmtId="49" fontId="15" fillId="0" borderId="21" xfId="0" applyNumberFormat="1" applyFont="1" applyFill="1" applyBorder="1" applyAlignment="1">
      <alignment vertical="top" wrapText="1"/>
    </xf>
    <xf numFmtId="0" fontId="5" fillId="0" borderId="7" xfId="0" applyFont="1" applyBorder="1" applyAlignment="1">
      <alignment horizontal="justify" vertical="top" wrapText="1"/>
    </xf>
    <xf numFmtId="0" fontId="1" fillId="4" borderId="12" xfId="0" applyFont="1" applyFill="1" applyBorder="1"/>
    <xf numFmtId="0" fontId="28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top" wrapText="1"/>
    </xf>
    <xf numFmtId="0" fontId="5" fillId="0" borderId="2" xfId="0" applyFont="1" applyBorder="1"/>
    <xf numFmtId="0" fontId="5" fillId="0" borderId="24" xfId="0" applyFont="1" applyBorder="1"/>
    <xf numFmtId="1" fontId="5" fillId="0" borderId="25" xfId="0" applyNumberFormat="1" applyFont="1" applyBorder="1" applyAlignment="1">
      <alignment horizontal="center"/>
    </xf>
    <xf numFmtId="0" fontId="5" fillId="0" borderId="24" xfId="0" applyFont="1" applyBorder="1" applyAlignment="1">
      <alignment horizontal="justify" vertical="top" wrapText="1"/>
    </xf>
    <xf numFmtId="0" fontId="28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justify" vertical="top" wrapText="1"/>
    </xf>
    <xf numFmtId="0" fontId="28" fillId="0" borderId="21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7" xfId="0" applyFont="1" applyBorder="1"/>
    <xf numFmtId="0" fontId="22" fillId="0" borderId="12" xfId="0" applyFont="1" applyBorder="1"/>
    <xf numFmtId="0" fontId="5" fillId="0" borderId="10" xfId="0" applyFont="1" applyBorder="1" applyAlignment="1">
      <alignment horizontal="justify" vertical="top" wrapText="1"/>
    </xf>
    <xf numFmtId="0" fontId="1" fillId="6" borderId="7" xfId="0" applyFont="1" applyFill="1" applyBorder="1"/>
    <xf numFmtId="49" fontId="30" fillId="0" borderId="26" xfId="0" applyNumberFormat="1" applyFont="1" applyFill="1" applyBorder="1" applyAlignment="1">
      <alignment vertical="top" wrapText="1"/>
    </xf>
    <xf numFmtId="49" fontId="30" fillId="0" borderId="27" xfId="0" applyNumberFormat="1" applyFont="1" applyFill="1" applyBorder="1" applyAlignment="1">
      <alignment vertical="top" wrapText="1"/>
    </xf>
    <xf numFmtId="49" fontId="30" fillId="0" borderId="28" xfId="0" applyNumberFormat="1" applyFont="1" applyFill="1" applyBorder="1" applyAlignment="1">
      <alignment vertical="top" wrapText="1"/>
    </xf>
    <xf numFmtId="49" fontId="31" fillId="0" borderId="28" xfId="0" applyNumberFormat="1" applyFont="1" applyFill="1" applyBorder="1" applyAlignment="1">
      <alignment vertical="top" wrapText="1"/>
    </xf>
    <xf numFmtId="49" fontId="31" fillId="0" borderId="29" xfId="0" applyNumberFormat="1" applyFont="1" applyFill="1" applyBorder="1" applyAlignment="1">
      <alignment vertical="top" wrapText="1"/>
    </xf>
    <xf numFmtId="1" fontId="15" fillId="0" borderId="30" xfId="0" applyNumberFormat="1" applyFont="1" applyBorder="1" applyAlignment="1"/>
    <xf numFmtId="1" fontId="15" fillId="0" borderId="28" xfId="0" applyNumberFormat="1" applyFont="1" applyBorder="1" applyAlignment="1"/>
    <xf numFmtId="1" fontId="15" fillId="0" borderId="27" xfId="0" applyNumberFormat="1" applyFont="1" applyBorder="1" applyAlignment="1"/>
    <xf numFmtId="1" fontId="15" fillId="0" borderId="29" xfId="0" applyNumberFormat="1" applyFont="1" applyBorder="1" applyAlignment="1"/>
    <xf numFmtId="0" fontId="1" fillId="0" borderId="12" xfId="0" applyFont="1" applyBorder="1"/>
    <xf numFmtId="0" fontId="5" fillId="0" borderId="12" xfId="0" applyFont="1" applyBorder="1"/>
    <xf numFmtId="1" fontId="1" fillId="4" borderId="12" xfId="0" applyNumberFormat="1" applyFont="1" applyFill="1" applyBorder="1"/>
    <xf numFmtId="1" fontId="1" fillId="4" borderId="7" xfId="0" applyNumberFormat="1" applyFont="1" applyFill="1" applyBorder="1"/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/>
    <xf numFmtId="1" fontId="5" fillId="0" borderId="0" xfId="0" applyNumberFormat="1" applyFont="1" applyAlignment="1">
      <alignment horizontal="center"/>
    </xf>
  </cellXfs>
  <cellStyles count="3">
    <cellStyle name="Обычный" xfId="0" builtinId="0"/>
    <cellStyle name="Обычный 2 6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6"/>
  <sheetViews>
    <sheetView tabSelected="1" topLeftCell="A7" workbookViewId="0">
      <selection sqref="A1:XFD1048576"/>
    </sheetView>
  </sheetViews>
  <sheetFormatPr defaultRowHeight="12.75"/>
  <cols>
    <col min="1" max="1" width="9.140625" style="1"/>
    <col min="2" max="2" width="37.42578125" style="1" customWidth="1"/>
    <col min="3" max="3" width="7.7109375" style="1" customWidth="1"/>
    <col min="4" max="4" width="9.140625" style="1"/>
    <col min="5" max="5" width="9.5703125" style="1" customWidth="1"/>
    <col min="6" max="6" width="11.42578125" style="1" customWidth="1"/>
    <col min="7" max="7" width="9.42578125" style="1" customWidth="1"/>
    <col min="8" max="8" width="6.5703125" style="1" customWidth="1"/>
    <col min="9" max="257" width="9.140625" style="1"/>
    <col min="258" max="258" width="37.42578125" style="1" customWidth="1"/>
    <col min="259" max="259" width="7.7109375" style="1" customWidth="1"/>
    <col min="260" max="260" width="9.140625" style="1"/>
    <col min="261" max="261" width="9.5703125" style="1" customWidth="1"/>
    <col min="262" max="262" width="11.42578125" style="1" customWidth="1"/>
    <col min="263" max="263" width="9.42578125" style="1" customWidth="1"/>
    <col min="264" max="264" width="6.5703125" style="1" customWidth="1"/>
    <col min="265" max="513" width="9.140625" style="1"/>
    <col min="514" max="514" width="37.42578125" style="1" customWidth="1"/>
    <col min="515" max="515" width="7.7109375" style="1" customWidth="1"/>
    <col min="516" max="516" width="9.140625" style="1"/>
    <col min="517" max="517" width="9.5703125" style="1" customWidth="1"/>
    <col min="518" max="518" width="11.42578125" style="1" customWidth="1"/>
    <col min="519" max="519" width="9.42578125" style="1" customWidth="1"/>
    <col min="520" max="520" width="6.5703125" style="1" customWidth="1"/>
    <col min="521" max="769" width="9.140625" style="1"/>
    <col min="770" max="770" width="37.42578125" style="1" customWidth="1"/>
    <col min="771" max="771" width="7.7109375" style="1" customWidth="1"/>
    <col min="772" max="772" width="9.140625" style="1"/>
    <col min="773" max="773" width="9.5703125" style="1" customWidth="1"/>
    <col min="774" max="774" width="11.42578125" style="1" customWidth="1"/>
    <col min="775" max="775" width="9.42578125" style="1" customWidth="1"/>
    <col min="776" max="776" width="6.5703125" style="1" customWidth="1"/>
    <col min="777" max="1025" width="9.140625" style="1"/>
    <col min="1026" max="1026" width="37.42578125" style="1" customWidth="1"/>
    <col min="1027" max="1027" width="7.7109375" style="1" customWidth="1"/>
    <col min="1028" max="1028" width="9.140625" style="1"/>
    <col min="1029" max="1029" width="9.5703125" style="1" customWidth="1"/>
    <col min="1030" max="1030" width="11.42578125" style="1" customWidth="1"/>
    <col min="1031" max="1031" width="9.42578125" style="1" customWidth="1"/>
    <col min="1032" max="1032" width="6.5703125" style="1" customWidth="1"/>
    <col min="1033" max="1281" width="9.140625" style="1"/>
    <col min="1282" max="1282" width="37.42578125" style="1" customWidth="1"/>
    <col min="1283" max="1283" width="7.7109375" style="1" customWidth="1"/>
    <col min="1284" max="1284" width="9.140625" style="1"/>
    <col min="1285" max="1285" width="9.5703125" style="1" customWidth="1"/>
    <col min="1286" max="1286" width="11.42578125" style="1" customWidth="1"/>
    <col min="1287" max="1287" width="9.42578125" style="1" customWidth="1"/>
    <col min="1288" max="1288" width="6.5703125" style="1" customWidth="1"/>
    <col min="1289" max="1537" width="9.140625" style="1"/>
    <col min="1538" max="1538" width="37.42578125" style="1" customWidth="1"/>
    <col min="1539" max="1539" width="7.7109375" style="1" customWidth="1"/>
    <col min="1540" max="1540" width="9.140625" style="1"/>
    <col min="1541" max="1541" width="9.5703125" style="1" customWidth="1"/>
    <col min="1542" max="1542" width="11.42578125" style="1" customWidth="1"/>
    <col min="1543" max="1543" width="9.42578125" style="1" customWidth="1"/>
    <col min="1544" max="1544" width="6.5703125" style="1" customWidth="1"/>
    <col min="1545" max="1793" width="9.140625" style="1"/>
    <col min="1794" max="1794" width="37.42578125" style="1" customWidth="1"/>
    <col min="1795" max="1795" width="7.7109375" style="1" customWidth="1"/>
    <col min="1796" max="1796" width="9.140625" style="1"/>
    <col min="1797" max="1797" width="9.5703125" style="1" customWidth="1"/>
    <col min="1798" max="1798" width="11.42578125" style="1" customWidth="1"/>
    <col min="1799" max="1799" width="9.42578125" style="1" customWidth="1"/>
    <col min="1800" max="1800" width="6.5703125" style="1" customWidth="1"/>
    <col min="1801" max="2049" width="9.140625" style="1"/>
    <col min="2050" max="2050" width="37.42578125" style="1" customWidth="1"/>
    <col min="2051" max="2051" width="7.7109375" style="1" customWidth="1"/>
    <col min="2052" max="2052" width="9.140625" style="1"/>
    <col min="2053" max="2053" width="9.5703125" style="1" customWidth="1"/>
    <col min="2054" max="2054" width="11.42578125" style="1" customWidth="1"/>
    <col min="2055" max="2055" width="9.42578125" style="1" customWidth="1"/>
    <col min="2056" max="2056" width="6.5703125" style="1" customWidth="1"/>
    <col min="2057" max="2305" width="9.140625" style="1"/>
    <col min="2306" max="2306" width="37.42578125" style="1" customWidth="1"/>
    <col min="2307" max="2307" width="7.7109375" style="1" customWidth="1"/>
    <col min="2308" max="2308" width="9.140625" style="1"/>
    <col min="2309" max="2309" width="9.5703125" style="1" customWidth="1"/>
    <col min="2310" max="2310" width="11.42578125" style="1" customWidth="1"/>
    <col min="2311" max="2311" width="9.42578125" style="1" customWidth="1"/>
    <col min="2312" max="2312" width="6.5703125" style="1" customWidth="1"/>
    <col min="2313" max="2561" width="9.140625" style="1"/>
    <col min="2562" max="2562" width="37.42578125" style="1" customWidth="1"/>
    <col min="2563" max="2563" width="7.7109375" style="1" customWidth="1"/>
    <col min="2564" max="2564" width="9.140625" style="1"/>
    <col min="2565" max="2565" width="9.5703125" style="1" customWidth="1"/>
    <col min="2566" max="2566" width="11.42578125" style="1" customWidth="1"/>
    <col min="2567" max="2567" width="9.42578125" style="1" customWidth="1"/>
    <col min="2568" max="2568" width="6.5703125" style="1" customWidth="1"/>
    <col min="2569" max="2817" width="9.140625" style="1"/>
    <col min="2818" max="2818" width="37.42578125" style="1" customWidth="1"/>
    <col min="2819" max="2819" width="7.7109375" style="1" customWidth="1"/>
    <col min="2820" max="2820" width="9.140625" style="1"/>
    <col min="2821" max="2821" width="9.5703125" style="1" customWidth="1"/>
    <col min="2822" max="2822" width="11.42578125" style="1" customWidth="1"/>
    <col min="2823" max="2823" width="9.42578125" style="1" customWidth="1"/>
    <col min="2824" max="2824" width="6.5703125" style="1" customWidth="1"/>
    <col min="2825" max="3073" width="9.140625" style="1"/>
    <col min="3074" max="3074" width="37.42578125" style="1" customWidth="1"/>
    <col min="3075" max="3075" width="7.7109375" style="1" customWidth="1"/>
    <col min="3076" max="3076" width="9.140625" style="1"/>
    <col min="3077" max="3077" width="9.5703125" style="1" customWidth="1"/>
    <col min="3078" max="3078" width="11.42578125" style="1" customWidth="1"/>
    <col min="3079" max="3079" width="9.42578125" style="1" customWidth="1"/>
    <col min="3080" max="3080" width="6.5703125" style="1" customWidth="1"/>
    <col min="3081" max="3329" width="9.140625" style="1"/>
    <col min="3330" max="3330" width="37.42578125" style="1" customWidth="1"/>
    <col min="3331" max="3331" width="7.7109375" style="1" customWidth="1"/>
    <col min="3332" max="3332" width="9.140625" style="1"/>
    <col min="3333" max="3333" width="9.5703125" style="1" customWidth="1"/>
    <col min="3334" max="3334" width="11.42578125" style="1" customWidth="1"/>
    <col min="3335" max="3335" width="9.42578125" style="1" customWidth="1"/>
    <col min="3336" max="3336" width="6.5703125" style="1" customWidth="1"/>
    <col min="3337" max="3585" width="9.140625" style="1"/>
    <col min="3586" max="3586" width="37.42578125" style="1" customWidth="1"/>
    <col min="3587" max="3587" width="7.7109375" style="1" customWidth="1"/>
    <col min="3588" max="3588" width="9.140625" style="1"/>
    <col min="3589" max="3589" width="9.5703125" style="1" customWidth="1"/>
    <col min="3590" max="3590" width="11.42578125" style="1" customWidth="1"/>
    <col min="3591" max="3591" width="9.42578125" style="1" customWidth="1"/>
    <col min="3592" max="3592" width="6.5703125" style="1" customWidth="1"/>
    <col min="3593" max="3841" width="9.140625" style="1"/>
    <col min="3842" max="3842" width="37.42578125" style="1" customWidth="1"/>
    <col min="3843" max="3843" width="7.7109375" style="1" customWidth="1"/>
    <col min="3844" max="3844" width="9.140625" style="1"/>
    <col min="3845" max="3845" width="9.5703125" style="1" customWidth="1"/>
    <col min="3846" max="3846" width="11.42578125" style="1" customWidth="1"/>
    <col min="3847" max="3847" width="9.42578125" style="1" customWidth="1"/>
    <col min="3848" max="3848" width="6.5703125" style="1" customWidth="1"/>
    <col min="3849" max="4097" width="9.140625" style="1"/>
    <col min="4098" max="4098" width="37.42578125" style="1" customWidth="1"/>
    <col min="4099" max="4099" width="7.7109375" style="1" customWidth="1"/>
    <col min="4100" max="4100" width="9.140625" style="1"/>
    <col min="4101" max="4101" width="9.5703125" style="1" customWidth="1"/>
    <col min="4102" max="4102" width="11.42578125" style="1" customWidth="1"/>
    <col min="4103" max="4103" width="9.42578125" style="1" customWidth="1"/>
    <col min="4104" max="4104" width="6.5703125" style="1" customWidth="1"/>
    <col min="4105" max="4353" width="9.140625" style="1"/>
    <col min="4354" max="4354" width="37.42578125" style="1" customWidth="1"/>
    <col min="4355" max="4355" width="7.7109375" style="1" customWidth="1"/>
    <col min="4356" max="4356" width="9.140625" style="1"/>
    <col min="4357" max="4357" width="9.5703125" style="1" customWidth="1"/>
    <col min="4358" max="4358" width="11.42578125" style="1" customWidth="1"/>
    <col min="4359" max="4359" width="9.42578125" style="1" customWidth="1"/>
    <col min="4360" max="4360" width="6.5703125" style="1" customWidth="1"/>
    <col min="4361" max="4609" width="9.140625" style="1"/>
    <col min="4610" max="4610" width="37.42578125" style="1" customWidth="1"/>
    <col min="4611" max="4611" width="7.7109375" style="1" customWidth="1"/>
    <col min="4612" max="4612" width="9.140625" style="1"/>
    <col min="4613" max="4613" width="9.5703125" style="1" customWidth="1"/>
    <col min="4614" max="4614" width="11.42578125" style="1" customWidth="1"/>
    <col min="4615" max="4615" width="9.42578125" style="1" customWidth="1"/>
    <col min="4616" max="4616" width="6.5703125" style="1" customWidth="1"/>
    <col min="4617" max="4865" width="9.140625" style="1"/>
    <col min="4866" max="4866" width="37.42578125" style="1" customWidth="1"/>
    <col min="4867" max="4867" width="7.7109375" style="1" customWidth="1"/>
    <col min="4868" max="4868" width="9.140625" style="1"/>
    <col min="4869" max="4869" width="9.5703125" style="1" customWidth="1"/>
    <col min="4870" max="4870" width="11.42578125" style="1" customWidth="1"/>
    <col min="4871" max="4871" width="9.42578125" style="1" customWidth="1"/>
    <col min="4872" max="4872" width="6.5703125" style="1" customWidth="1"/>
    <col min="4873" max="5121" width="9.140625" style="1"/>
    <col min="5122" max="5122" width="37.42578125" style="1" customWidth="1"/>
    <col min="5123" max="5123" width="7.7109375" style="1" customWidth="1"/>
    <col min="5124" max="5124" width="9.140625" style="1"/>
    <col min="5125" max="5125" width="9.5703125" style="1" customWidth="1"/>
    <col min="5126" max="5126" width="11.42578125" style="1" customWidth="1"/>
    <col min="5127" max="5127" width="9.42578125" style="1" customWidth="1"/>
    <col min="5128" max="5128" width="6.5703125" style="1" customWidth="1"/>
    <col min="5129" max="5377" width="9.140625" style="1"/>
    <col min="5378" max="5378" width="37.42578125" style="1" customWidth="1"/>
    <col min="5379" max="5379" width="7.7109375" style="1" customWidth="1"/>
    <col min="5380" max="5380" width="9.140625" style="1"/>
    <col min="5381" max="5381" width="9.5703125" style="1" customWidth="1"/>
    <col min="5382" max="5382" width="11.42578125" style="1" customWidth="1"/>
    <col min="5383" max="5383" width="9.42578125" style="1" customWidth="1"/>
    <col min="5384" max="5384" width="6.5703125" style="1" customWidth="1"/>
    <col min="5385" max="5633" width="9.140625" style="1"/>
    <col min="5634" max="5634" width="37.42578125" style="1" customWidth="1"/>
    <col min="5635" max="5635" width="7.7109375" style="1" customWidth="1"/>
    <col min="5636" max="5636" width="9.140625" style="1"/>
    <col min="5637" max="5637" width="9.5703125" style="1" customWidth="1"/>
    <col min="5638" max="5638" width="11.42578125" style="1" customWidth="1"/>
    <col min="5639" max="5639" width="9.42578125" style="1" customWidth="1"/>
    <col min="5640" max="5640" width="6.5703125" style="1" customWidth="1"/>
    <col min="5641" max="5889" width="9.140625" style="1"/>
    <col min="5890" max="5890" width="37.42578125" style="1" customWidth="1"/>
    <col min="5891" max="5891" width="7.7109375" style="1" customWidth="1"/>
    <col min="5892" max="5892" width="9.140625" style="1"/>
    <col min="5893" max="5893" width="9.5703125" style="1" customWidth="1"/>
    <col min="5894" max="5894" width="11.42578125" style="1" customWidth="1"/>
    <col min="5895" max="5895" width="9.42578125" style="1" customWidth="1"/>
    <col min="5896" max="5896" width="6.5703125" style="1" customWidth="1"/>
    <col min="5897" max="6145" width="9.140625" style="1"/>
    <col min="6146" max="6146" width="37.42578125" style="1" customWidth="1"/>
    <col min="6147" max="6147" width="7.7109375" style="1" customWidth="1"/>
    <col min="6148" max="6148" width="9.140625" style="1"/>
    <col min="6149" max="6149" width="9.5703125" style="1" customWidth="1"/>
    <col min="6150" max="6150" width="11.42578125" style="1" customWidth="1"/>
    <col min="6151" max="6151" width="9.42578125" style="1" customWidth="1"/>
    <col min="6152" max="6152" width="6.5703125" style="1" customWidth="1"/>
    <col min="6153" max="6401" width="9.140625" style="1"/>
    <col min="6402" max="6402" width="37.42578125" style="1" customWidth="1"/>
    <col min="6403" max="6403" width="7.7109375" style="1" customWidth="1"/>
    <col min="6404" max="6404" width="9.140625" style="1"/>
    <col min="6405" max="6405" width="9.5703125" style="1" customWidth="1"/>
    <col min="6406" max="6406" width="11.42578125" style="1" customWidth="1"/>
    <col min="6407" max="6407" width="9.42578125" style="1" customWidth="1"/>
    <col min="6408" max="6408" width="6.5703125" style="1" customWidth="1"/>
    <col min="6409" max="6657" width="9.140625" style="1"/>
    <col min="6658" max="6658" width="37.42578125" style="1" customWidth="1"/>
    <col min="6659" max="6659" width="7.7109375" style="1" customWidth="1"/>
    <col min="6660" max="6660" width="9.140625" style="1"/>
    <col min="6661" max="6661" width="9.5703125" style="1" customWidth="1"/>
    <col min="6662" max="6662" width="11.42578125" style="1" customWidth="1"/>
    <col min="6663" max="6663" width="9.42578125" style="1" customWidth="1"/>
    <col min="6664" max="6664" width="6.5703125" style="1" customWidth="1"/>
    <col min="6665" max="6913" width="9.140625" style="1"/>
    <col min="6914" max="6914" width="37.42578125" style="1" customWidth="1"/>
    <col min="6915" max="6915" width="7.7109375" style="1" customWidth="1"/>
    <col min="6916" max="6916" width="9.140625" style="1"/>
    <col min="6917" max="6917" width="9.5703125" style="1" customWidth="1"/>
    <col min="6918" max="6918" width="11.42578125" style="1" customWidth="1"/>
    <col min="6919" max="6919" width="9.42578125" style="1" customWidth="1"/>
    <col min="6920" max="6920" width="6.5703125" style="1" customWidth="1"/>
    <col min="6921" max="7169" width="9.140625" style="1"/>
    <col min="7170" max="7170" width="37.42578125" style="1" customWidth="1"/>
    <col min="7171" max="7171" width="7.7109375" style="1" customWidth="1"/>
    <col min="7172" max="7172" width="9.140625" style="1"/>
    <col min="7173" max="7173" width="9.5703125" style="1" customWidth="1"/>
    <col min="7174" max="7174" width="11.42578125" style="1" customWidth="1"/>
    <col min="7175" max="7175" width="9.42578125" style="1" customWidth="1"/>
    <col min="7176" max="7176" width="6.5703125" style="1" customWidth="1"/>
    <col min="7177" max="7425" width="9.140625" style="1"/>
    <col min="7426" max="7426" width="37.42578125" style="1" customWidth="1"/>
    <col min="7427" max="7427" width="7.7109375" style="1" customWidth="1"/>
    <col min="7428" max="7428" width="9.140625" style="1"/>
    <col min="7429" max="7429" width="9.5703125" style="1" customWidth="1"/>
    <col min="7430" max="7430" width="11.42578125" style="1" customWidth="1"/>
    <col min="7431" max="7431" width="9.42578125" style="1" customWidth="1"/>
    <col min="7432" max="7432" width="6.5703125" style="1" customWidth="1"/>
    <col min="7433" max="7681" width="9.140625" style="1"/>
    <col min="7682" max="7682" width="37.42578125" style="1" customWidth="1"/>
    <col min="7683" max="7683" width="7.7109375" style="1" customWidth="1"/>
    <col min="7684" max="7684" width="9.140625" style="1"/>
    <col min="7685" max="7685" width="9.5703125" style="1" customWidth="1"/>
    <col min="7686" max="7686" width="11.42578125" style="1" customWidth="1"/>
    <col min="7687" max="7687" width="9.42578125" style="1" customWidth="1"/>
    <col min="7688" max="7688" width="6.5703125" style="1" customWidth="1"/>
    <col min="7689" max="7937" width="9.140625" style="1"/>
    <col min="7938" max="7938" width="37.42578125" style="1" customWidth="1"/>
    <col min="7939" max="7939" width="7.7109375" style="1" customWidth="1"/>
    <col min="7940" max="7940" width="9.140625" style="1"/>
    <col min="7941" max="7941" width="9.5703125" style="1" customWidth="1"/>
    <col min="7942" max="7942" width="11.42578125" style="1" customWidth="1"/>
    <col min="7943" max="7943" width="9.42578125" style="1" customWidth="1"/>
    <col min="7944" max="7944" width="6.5703125" style="1" customWidth="1"/>
    <col min="7945" max="8193" width="9.140625" style="1"/>
    <col min="8194" max="8194" width="37.42578125" style="1" customWidth="1"/>
    <col min="8195" max="8195" width="7.7109375" style="1" customWidth="1"/>
    <col min="8196" max="8196" width="9.140625" style="1"/>
    <col min="8197" max="8197" width="9.5703125" style="1" customWidth="1"/>
    <col min="8198" max="8198" width="11.42578125" style="1" customWidth="1"/>
    <col min="8199" max="8199" width="9.42578125" style="1" customWidth="1"/>
    <col min="8200" max="8200" width="6.5703125" style="1" customWidth="1"/>
    <col min="8201" max="8449" width="9.140625" style="1"/>
    <col min="8450" max="8450" width="37.42578125" style="1" customWidth="1"/>
    <col min="8451" max="8451" width="7.7109375" style="1" customWidth="1"/>
    <col min="8452" max="8452" width="9.140625" style="1"/>
    <col min="8453" max="8453" width="9.5703125" style="1" customWidth="1"/>
    <col min="8454" max="8454" width="11.42578125" style="1" customWidth="1"/>
    <col min="8455" max="8455" width="9.42578125" style="1" customWidth="1"/>
    <col min="8456" max="8456" width="6.5703125" style="1" customWidth="1"/>
    <col min="8457" max="8705" width="9.140625" style="1"/>
    <col min="8706" max="8706" width="37.42578125" style="1" customWidth="1"/>
    <col min="8707" max="8707" width="7.7109375" style="1" customWidth="1"/>
    <col min="8708" max="8708" width="9.140625" style="1"/>
    <col min="8709" max="8709" width="9.5703125" style="1" customWidth="1"/>
    <col min="8710" max="8710" width="11.42578125" style="1" customWidth="1"/>
    <col min="8711" max="8711" width="9.42578125" style="1" customWidth="1"/>
    <col min="8712" max="8712" width="6.5703125" style="1" customWidth="1"/>
    <col min="8713" max="8961" width="9.140625" style="1"/>
    <col min="8962" max="8962" width="37.42578125" style="1" customWidth="1"/>
    <col min="8963" max="8963" width="7.7109375" style="1" customWidth="1"/>
    <col min="8964" max="8964" width="9.140625" style="1"/>
    <col min="8965" max="8965" width="9.5703125" style="1" customWidth="1"/>
    <col min="8966" max="8966" width="11.42578125" style="1" customWidth="1"/>
    <col min="8967" max="8967" width="9.42578125" style="1" customWidth="1"/>
    <col min="8968" max="8968" width="6.5703125" style="1" customWidth="1"/>
    <col min="8969" max="9217" width="9.140625" style="1"/>
    <col min="9218" max="9218" width="37.42578125" style="1" customWidth="1"/>
    <col min="9219" max="9219" width="7.7109375" style="1" customWidth="1"/>
    <col min="9220" max="9220" width="9.140625" style="1"/>
    <col min="9221" max="9221" width="9.5703125" style="1" customWidth="1"/>
    <col min="9222" max="9222" width="11.42578125" style="1" customWidth="1"/>
    <col min="9223" max="9223" width="9.42578125" style="1" customWidth="1"/>
    <col min="9224" max="9224" width="6.5703125" style="1" customWidth="1"/>
    <col min="9225" max="9473" width="9.140625" style="1"/>
    <col min="9474" max="9474" width="37.42578125" style="1" customWidth="1"/>
    <col min="9475" max="9475" width="7.7109375" style="1" customWidth="1"/>
    <col min="9476" max="9476" width="9.140625" style="1"/>
    <col min="9477" max="9477" width="9.5703125" style="1" customWidth="1"/>
    <col min="9478" max="9478" width="11.42578125" style="1" customWidth="1"/>
    <col min="9479" max="9479" width="9.42578125" style="1" customWidth="1"/>
    <col min="9480" max="9480" width="6.5703125" style="1" customWidth="1"/>
    <col min="9481" max="9729" width="9.140625" style="1"/>
    <col min="9730" max="9730" width="37.42578125" style="1" customWidth="1"/>
    <col min="9731" max="9731" width="7.7109375" style="1" customWidth="1"/>
    <col min="9732" max="9732" width="9.140625" style="1"/>
    <col min="9733" max="9733" width="9.5703125" style="1" customWidth="1"/>
    <col min="9734" max="9734" width="11.42578125" style="1" customWidth="1"/>
    <col min="9735" max="9735" width="9.42578125" style="1" customWidth="1"/>
    <col min="9736" max="9736" width="6.5703125" style="1" customWidth="1"/>
    <col min="9737" max="9985" width="9.140625" style="1"/>
    <col min="9986" max="9986" width="37.42578125" style="1" customWidth="1"/>
    <col min="9987" max="9987" width="7.7109375" style="1" customWidth="1"/>
    <col min="9988" max="9988" width="9.140625" style="1"/>
    <col min="9989" max="9989" width="9.5703125" style="1" customWidth="1"/>
    <col min="9990" max="9990" width="11.42578125" style="1" customWidth="1"/>
    <col min="9991" max="9991" width="9.42578125" style="1" customWidth="1"/>
    <col min="9992" max="9992" width="6.5703125" style="1" customWidth="1"/>
    <col min="9993" max="10241" width="9.140625" style="1"/>
    <col min="10242" max="10242" width="37.42578125" style="1" customWidth="1"/>
    <col min="10243" max="10243" width="7.7109375" style="1" customWidth="1"/>
    <col min="10244" max="10244" width="9.140625" style="1"/>
    <col min="10245" max="10245" width="9.5703125" style="1" customWidth="1"/>
    <col min="10246" max="10246" width="11.42578125" style="1" customWidth="1"/>
    <col min="10247" max="10247" width="9.42578125" style="1" customWidth="1"/>
    <col min="10248" max="10248" width="6.5703125" style="1" customWidth="1"/>
    <col min="10249" max="10497" width="9.140625" style="1"/>
    <col min="10498" max="10498" width="37.42578125" style="1" customWidth="1"/>
    <col min="10499" max="10499" width="7.7109375" style="1" customWidth="1"/>
    <col min="10500" max="10500" width="9.140625" style="1"/>
    <col min="10501" max="10501" width="9.5703125" style="1" customWidth="1"/>
    <col min="10502" max="10502" width="11.42578125" style="1" customWidth="1"/>
    <col min="10503" max="10503" width="9.42578125" style="1" customWidth="1"/>
    <col min="10504" max="10504" width="6.5703125" style="1" customWidth="1"/>
    <col min="10505" max="10753" width="9.140625" style="1"/>
    <col min="10754" max="10754" width="37.42578125" style="1" customWidth="1"/>
    <col min="10755" max="10755" width="7.7109375" style="1" customWidth="1"/>
    <col min="10756" max="10756" width="9.140625" style="1"/>
    <col min="10757" max="10757" width="9.5703125" style="1" customWidth="1"/>
    <col min="10758" max="10758" width="11.42578125" style="1" customWidth="1"/>
    <col min="10759" max="10759" width="9.42578125" style="1" customWidth="1"/>
    <col min="10760" max="10760" width="6.5703125" style="1" customWidth="1"/>
    <col min="10761" max="11009" width="9.140625" style="1"/>
    <col min="11010" max="11010" width="37.42578125" style="1" customWidth="1"/>
    <col min="11011" max="11011" width="7.7109375" style="1" customWidth="1"/>
    <col min="11012" max="11012" width="9.140625" style="1"/>
    <col min="11013" max="11013" width="9.5703125" style="1" customWidth="1"/>
    <col min="11014" max="11014" width="11.42578125" style="1" customWidth="1"/>
    <col min="11015" max="11015" width="9.42578125" style="1" customWidth="1"/>
    <col min="11016" max="11016" width="6.5703125" style="1" customWidth="1"/>
    <col min="11017" max="11265" width="9.140625" style="1"/>
    <col min="11266" max="11266" width="37.42578125" style="1" customWidth="1"/>
    <col min="11267" max="11267" width="7.7109375" style="1" customWidth="1"/>
    <col min="11268" max="11268" width="9.140625" style="1"/>
    <col min="11269" max="11269" width="9.5703125" style="1" customWidth="1"/>
    <col min="11270" max="11270" width="11.42578125" style="1" customWidth="1"/>
    <col min="11271" max="11271" width="9.42578125" style="1" customWidth="1"/>
    <col min="11272" max="11272" width="6.5703125" style="1" customWidth="1"/>
    <col min="11273" max="11521" width="9.140625" style="1"/>
    <col min="11522" max="11522" width="37.42578125" style="1" customWidth="1"/>
    <col min="11523" max="11523" width="7.7109375" style="1" customWidth="1"/>
    <col min="11524" max="11524" width="9.140625" style="1"/>
    <col min="11525" max="11525" width="9.5703125" style="1" customWidth="1"/>
    <col min="11526" max="11526" width="11.42578125" style="1" customWidth="1"/>
    <col min="11527" max="11527" width="9.42578125" style="1" customWidth="1"/>
    <col min="11528" max="11528" width="6.5703125" style="1" customWidth="1"/>
    <col min="11529" max="11777" width="9.140625" style="1"/>
    <col min="11778" max="11778" width="37.42578125" style="1" customWidth="1"/>
    <col min="11779" max="11779" width="7.7109375" style="1" customWidth="1"/>
    <col min="11780" max="11780" width="9.140625" style="1"/>
    <col min="11781" max="11781" width="9.5703125" style="1" customWidth="1"/>
    <col min="11782" max="11782" width="11.42578125" style="1" customWidth="1"/>
    <col min="11783" max="11783" width="9.42578125" style="1" customWidth="1"/>
    <col min="11784" max="11784" width="6.5703125" style="1" customWidth="1"/>
    <col min="11785" max="12033" width="9.140625" style="1"/>
    <col min="12034" max="12034" width="37.42578125" style="1" customWidth="1"/>
    <col min="12035" max="12035" width="7.7109375" style="1" customWidth="1"/>
    <col min="12036" max="12036" width="9.140625" style="1"/>
    <col min="12037" max="12037" width="9.5703125" style="1" customWidth="1"/>
    <col min="12038" max="12038" width="11.42578125" style="1" customWidth="1"/>
    <col min="12039" max="12039" width="9.42578125" style="1" customWidth="1"/>
    <col min="12040" max="12040" width="6.5703125" style="1" customWidth="1"/>
    <col min="12041" max="12289" width="9.140625" style="1"/>
    <col min="12290" max="12290" width="37.42578125" style="1" customWidth="1"/>
    <col min="12291" max="12291" width="7.7109375" style="1" customWidth="1"/>
    <col min="12292" max="12292" width="9.140625" style="1"/>
    <col min="12293" max="12293" width="9.5703125" style="1" customWidth="1"/>
    <col min="12294" max="12294" width="11.42578125" style="1" customWidth="1"/>
    <col min="12295" max="12295" width="9.42578125" style="1" customWidth="1"/>
    <col min="12296" max="12296" width="6.5703125" style="1" customWidth="1"/>
    <col min="12297" max="12545" width="9.140625" style="1"/>
    <col min="12546" max="12546" width="37.42578125" style="1" customWidth="1"/>
    <col min="12547" max="12547" width="7.7109375" style="1" customWidth="1"/>
    <col min="12548" max="12548" width="9.140625" style="1"/>
    <col min="12549" max="12549" width="9.5703125" style="1" customWidth="1"/>
    <col min="12550" max="12550" width="11.42578125" style="1" customWidth="1"/>
    <col min="12551" max="12551" width="9.42578125" style="1" customWidth="1"/>
    <col min="12552" max="12552" width="6.5703125" style="1" customWidth="1"/>
    <col min="12553" max="12801" width="9.140625" style="1"/>
    <col min="12802" max="12802" width="37.42578125" style="1" customWidth="1"/>
    <col min="12803" max="12803" width="7.7109375" style="1" customWidth="1"/>
    <col min="12804" max="12804" width="9.140625" style="1"/>
    <col min="12805" max="12805" width="9.5703125" style="1" customWidth="1"/>
    <col min="12806" max="12806" width="11.42578125" style="1" customWidth="1"/>
    <col min="12807" max="12807" width="9.42578125" style="1" customWidth="1"/>
    <col min="12808" max="12808" width="6.5703125" style="1" customWidth="1"/>
    <col min="12809" max="13057" width="9.140625" style="1"/>
    <col min="13058" max="13058" width="37.42578125" style="1" customWidth="1"/>
    <col min="13059" max="13059" width="7.7109375" style="1" customWidth="1"/>
    <col min="13060" max="13060" width="9.140625" style="1"/>
    <col min="13061" max="13061" width="9.5703125" style="1" customWidth="1"/>
    <col min="13062" max="13062" width="11.42578125" style="1" customWidth="1"/>
    <col min="13063" max="13063" width="9.42578125" style="1" customWidth="1"/>
    <col min="13064" max="13064" width="6.5703125" style="1" customWidth="1"/>
    <col min="13065" max="13313" width="9.140625" style="1"/>
    <col min="13314" max="13314" width="37.42578125" style="1" customWidth="1"/>
    <col min="13315" max="13315" width="7.7109375" style="1" customWidth="1"/>
    <col min="13316" max="13316" width="9.140625" style="1"/>
    <col min="13317" max="13317" width="9.5703125" style="1" customWidth="1"/>
    <col min="13318" max="13318" width="11.42578125" style="1" customWidth="1"/>
    <col min="13319" max="13319" width="9.42578125" style="1" customWidth="1"/>
    <col min="13320" max="13320" width="6.5703125" style="1" customWidth="1"/>
    <col min="13321" max="13569" width="9.140625" style="1"/>
    <col min="13570" max="13570" width="37.42578125" style="1" customWidth="1"/>
    <col min="13571" max="13571" width="7.7109375" style="1" customWidth="1"/>
    <col min="13572" max="13572" width="9.140625" style="1"/>
    <col min="13573" max="13573" width="9.5703125" style="1" customWidth="1"/>
    <col min="13574" max="13574" width="11.42578125" style="1" customWidth="1"/>
    <col min="13575" max="13575" width="9.42578125" style="1" customWidth="1"/>
    <col min="13576" max="13576" width="6.5703125" style="1" customWidth="1"/>
    <col min="13577" max="13825" width="9.140625" style="1"/>
    <col min="13826" max="13826" width="37.42578125" style="1" customWidth="1"/>
    <col min="13827" max="13827" width="7.7109375" style="1" customWidth="1"/>
    <col min="13828" max="13828" width="9.140625" style="1"/>
    <col min="13829" max="13829" width="9.5703125" style="1" customWidth="1"/>
    <col min="13830" max="13830" width="11.42578125" style="1" customWidth="1"/>
    <col min="13831" max="13831" width="9.42578125" style="1" customWidth="1"/>
    <col min="13832" max="13832" width="6.5703125" style="1" customWidth="1"/>
    <col min="13833" max="14081" width="9.140625" style="1"/>
    <col min="14082" max="14082" width="37.42578125" style="1" customWidth="1"/>
    <col min="14083" max="14083" width="7.7109375" style="1" customWidth="1"/>
    <col min="14084" max="14084" width="9.140625" style="1"/>
    <col min="14085" max="14085" width="9.5703125" style="1" customWidth="1"/>
    <col min="14086" max="14086" width="11.42578125" style="1" customWidth="1"/>
    <col min="14087" max="14087" width="9.42578125" style="1" customWidth="1"/>
    <col min="14088" max="14088" width="6.5703125" style="1" customWidth="1"/>
    <col min="14089" max="14337" width="9.140625" style="1"/>
    <col min="14338" max="14338" width="37.42578125" style="1" customWidth="1"/>
    <col min="14339" max="14339" width="7.7109375" style="1" customWidth="1"/>
    <col min="14340" max="14340" width="9.140625" style="1"/>
    <col min="14341" max="14341" width="9.5703125" style="1" customWidth="1"/>
    <col min="14342" max="14342" width="11.42578125" style="1" customWidth="1"/>
    <col min="14343" max="14343" width="9.42578125" style="1" customWidth="1"/>
    <col min="14344" max="14344" width="6.5703125" style="1" customWidth="1"/>
    <col min="14345" max="14593" width="9.140625" style="1"/>
    <col min="14594" max="14594" width="37.42578125" style="1" customWidth="1"/>
    <col min="14595" max="14595" width="7.7109375" style="1" customWidth="1"/>
    <col min="14596" max="14596" width="9.140625" style="1"/>
    <col min="14597" max="14597" width="9.5703125" style="1" customWidth="1"/>
    <col min="14598" max="14598" width="11.42578125" style="1" customWidth="1"/>
    <col min="14599" max="14599" width="9.42578125" style="1" customWidth="1"/>
    <col min="14600" max="14600" width="6.5703125" style="1" customWidth="1"/>
    <col min="14601" max="14849" width="9.140625" style="1"/>
    <col min="14850" max="14850" width="37.42578125" style="1" customWidth="1"/>
    <col min="14851" max="14851" width="7.7109375" style="1" customWidth="1"/>
    <col min="14852" max="14852" width="9.140625" style="1"/>
    <col min="14853" max="14853" width="9.5703125" style="1" customWidth="1"/>
    <col min="14854" max="14854" width="11.42578125" style="1" customWidth="1"/>
    <col min="14855" max="14855" width="9.42578125" style="1" customWidth="1"/>
    <col min="14856" max="14856" width="6.5703125" style="1" customWidth="1"/>
    <col min="14857" max="15105" width="9.140625" style="1"/>
    <col min="15106" max="15106" width="37.42578125" style="1" customWidth="1"/>
    <col min="15107" max="15107" width="7.7109375" style="1" customWidth="1"/>
    <col min="15108" max="15108" width="9.140625" style="1"/>
    <col min="15109" max="15109" width="9.5703125" style="1" customWidth="1"/>
    <col min="15110" max="15110" width="11.42578125" style="1" customWidth="1"/>
    <col min="15111" max="15111" width="9.42578125" style="1" customWidth="1"/>
    <col min="15112" max="15112" width="6.5703125" style="1" customWidth="1"/>
    <col min="15113" max="15361" width="9.140625" style="1"/>
    <col min="15362" max="15362" width="37.42578125" style="1" customWidth="1"/>
    <col min="15363" max="15363" width="7.7109375" style="1" customWidth="1"/>
    <col min="15364" max="15364" width="9.140625" style="1"/>
    <col min="15365" max="15365" width="9.5703125" style="1" customWidth="1"/>
    <col min="15366" max="15366" width="11.42578125" style="1" customWidth="1"/>
    <col min="15367" max="15367" width="9.42578125" style="1" customWidth="1"/>
    <col min="15368" max="15368" width="6.5703125" style="1" customWidth="1"/>
    <col min="15369" max="15617" width="9.140625" style="1"/>
    <col min="15618" max="15618" width="37.42578125" style="1" customWidth="1"/>
    <col min="15619" max="15619" width="7.7109375" style="1" customWidth="1"/>
    <col min="15620" max="15620" width="9.140625" style="1"/>
    <col min="15621" max="15621" width="9.5703125" style="1" customWidth="1"/>
    <col min="15622" max="15622" width="11.42578125" style="1" customWidth="1"/>
    <col min="15623" max="15623" width="9.42578125" style="1" customWidth="1"/>
    <col min="15624" max="15624" width="6.5703125" style="1" customWidth="1"/>
    <col min="15625" max="15873" width="9.140625" style="1"/>
    <col min="15874" max="15874" width="37.42578125" style="1" customWidth="1"/>
    <col min="15875" max="15875" width="7.7109375" style="1" customWidth="1"/>
    <col min="15876" max="15876" width="9.140625" style="1"/>
    <col min="15877" max="15877" width="9.5703125" style="1" customWidth="1"/>
    <col min="15878" max="15878" width="11.42578125" style="1" customWidth="1"/>
    <col min="15879" max="15879" width="9.42578125" style="1" customWidth="1"/>
    <col min="15880" max="15880" width="6.5703125" style="1" customWidth="1"/>
    <col min="15881" max="16129" width="9.140625" style="1"/>
    <col min="16130" max="16130" width="37.42578125" style="1" customWidth="1"/>
    <col min="16131" max="16131" width="7.7109375" style="1" customWidth="1"/>
    <col min="16132" max="16132" width="9.140625" style="1"/>
    <col min="16133" max="16133" width="9.5703125" style="1" customWidth="1"/>
    <col min="16134" max="16134" width="11.42578125" style="1" customWidth="1"/>
    <col min="16135" max="16135" width="9.42578125" style="1" customWidth="1"/>
    <col min="16136" max="16136" width="6.5703125" style="1" customWidth="1"/>
    <col min="16137" max="16384" width="9.140625" style="1"/>
  </cols>
  <sheetData>
    <row r="1" spans="1:8" ht="14.25">
      <c r="C1" s="2" t="s">
        <v>0</v>
      </c>
    </row>
    <row r="2" spans="1:8" ht="15.75">
      <c r="B2" s="1" t="s">
        <v>1</v>
      </c>
      <c r="C2" s="3" t="s">
        <v>2</v>
      </c>
    </row>
    <row r="3" spans="1:8" ht="12" customHeight="1">
      <c r="B3" s="4"/>
      <c r="C3" s="4"/>
      <c r="D3" s="4"/>
      <c r="E3" s="4"/>
      <c r="F3" s="4"/>
    </row>
    <row r="4" spans="1:8" ht="27.75" customHeight="1">
      <c r="A4" s="5" t="s">
        <v>3</v>
      </c>
      <c r="B4" s="5"/>
      <c r="C4" s="5"/>
      <c r="D4" s="5"/>
      <c r="E4" s="5"/>
      <c r="F4" s="5"/>
      <c r="G4" s="5"/>
    </row>
    <row r="5" spans="1:8" s="6" customFormat="1" ht="27" customHeight="1">
      <c r="A5" s="5" t="s">
        <v>4</v>
      </c>
      <c r="B5" s="5"/>
      <c r="C5" s="5"/>
      <c r="D5" s="5"/>
      <c r="E5" s="5"/>
      <c r="F5" s="5"/>
      <c r="G5" s="5"/>
      <c r="H5" s="1"/>
    </row>
    <row r="6" spans="1:8" s="4" customFormat="1" ht="10.5" customHeight="1">
      <c r="A6" s="7" t="s">
        <v>5</v>
      </c>
      <c r="B6" s="8"/>
      <c r="C6" s="9"/>
      <c r="D6" s="9"/>
      <c r="E6" s="9"/>
      <c r="F6" s="9"/>
      <c r="G6" s="10"/>
      <c r="H6" s="1"/>
    </row>
    <row r="7" spans="1:8" s="4" customFormat="1" ht="13.5" customHeight="1" thickBot="1">
      <c r="A7" s="11" t="s">
        <v>6</v>
      </c>
      <c r="B7" s="12"/>
      <c r="C7" s="13"/>
      <c r="D7" s="13"/>
      <c r="E7" s="13"/>
      <c r="F7" s="14"/>
      <c r="G7" s="15"/>
      <c r="H7" s="1"/>
    </row>
    <row r="8" spans="1:8" s="4" customFormat="1" ht="13.5" thickBot="1">
      <c r="A8" s="16" t="s">
        <v>7</v>
      </c>
      <c r="B8" s="17"/>
      <c r="C8" s="18"/>
      <c r="D8" s="18"/>
      <c r="E8" s="19"/>
      <c r="F8" s="20"/>
      <c r="G8" s="21"/>
      <c r="H8" s="1"/>
    </row>
    <row r="9" spans="1:8" s="4" customFormat="1" ht="24.75" customHeight="1">
      <c r="A9" s="22" t="s">
        <v>8</v>
      </c>
      <c r="B9" s="22"/>
      <c r="C9" s="22"/>
      <c r="D9" s="22"/>
      <c r="E9" s="22"/>
      <c r="F9" s="22"/>
      <c r="G9" s="22"/>
      <c r="H9" s="1"/>
    </row>
    <row r="10" spans="1:8" s="4" customFormat="1" ht="25.5" customHeight="1" thickBot="1">
      <c r="A10" s="23" t="s">
        <v>9</v>
      </c>
      <c r="B10" s="23"/>
      <c r="C10" s="23"/>
      <c r="D10" s="23"/>
      <c r="E10" s="23"/>
      <c r="F10" s="23"/>
      <c r="G10" s="23"/>
      <c r="H10" s="1"/>
    </row>
    <row r="11" spans="1:8" s="4" customFormat="1" ht="15" customHeight="1" thickBot="1">
      <c r="A11" s="16" t="s">
        <v>10</v>
      </c>
      <c r="B11" s="17"/>
      <c r="C11" s="18"/>
      <c r="D11" s="18"/>
      <c r="E11" s="24"/>
      <c r="F11" s="9"/>
      <c r="G11" s="9"/>
      <c r="H11" s="1"/>
    </row>
    <row r="12" spans="1:8" ht="30.75" customHeight="1" thickBot="1">
      <c r="A12" s="25" t="s">
        <v>11</v>
      </c>
      <c r="B12" s="26"/>
      <c r="C12" s="26"/>
      <c r="D12" s="26"/>
      <c r="E12" s="26"/>
      <c r="F12" s="26"/>
      <c r="G12" s="26"/>
    </row>
    <row r="13" spans="1:8" ht="20.25" customHeight="1" thickBot="1">
      <c r="A13" s="27" t="s">
        <v>12</v>
      </c>
      <c r="B13" s="28"/>
      <c r="C13" s="29"/>
      <c r="D13" s="30"/>
      <c r="E13" s="31" t="s">
        <v>13</v>
      </c>
      <c r="F13" s="31" t="s">
        <v>13</v>
      </c>
      <c r="G13" s="30"/>
    </row>
    <row r="14" spans="1:8" ht="26.25" customHeight="1">
      <c r="A14" s="32" t="s">
        <v>14</v>
      </c>
      <c r="B14" s="33" t="s">
        <v>15</v>
      </c>
      <c r="C14" s="34" t="s">
        <v>16</v>
      </c>
      <c r="D14" s="35" t="s">
        <v>17</v>
      </c>
      <c r="E14" s="36" t="s">
        <v>18</v>
      </c>
      <c r="F14" s="36" t="s">
        <v>19</v>
      </c>
      <c r="G14" s="37" t="s">
        <v>20</v>
      </c>
      <c r="H14" s="38" t="s">
        <v>21</v>
      </c>
    </row>
    <row r="15" spans="1:8" ht="71.25" customHeight="1">
      <c r="A15" s="32"/>
      <c r="B15" s="39"/>
      <c r="C15" s="34"/>
      <c r="D15" s="40"/>
      <c r="E15" s="36"/>
      <c r="F15" s="36"/>
      <c r="G15" s="41"/>
      <c r="H15" s="42"/>
    </row>
    <row r="16" spans="1:8" ht="12.75" customHeight="1">
      <c r="A16" s="43"/>
      <c r="B16" s="44" t="s">
        <v>22</v>
      </c>
      <c r="C16" s="43"/>
      <c r="D16" s="43"/>
      <c r="E16" s="43"/>
      <c r="F16" s="45">
        <f>F18+F19+F20+F21+F22+F24+F23+F29+F51+F92+F102+F127+F144+F166+F170</f>
        <v>18566.206999999999</v>
      </c>
      <c r="G16" s="45">
        <f>G18+G19+G20+G21+G22+G24+G23+G29+G51+G92+G102+G127+G144+G166+G170</f>
        <v>18566.206999999999</v>
      </c>
      <c r="H16" s="43"/>
    </row>
    <row r="17" spans="1:8" ht="11.25" customHeight="1">
      <c r="A17" s="43"/>
      <c r="B17" s="46" t="s">
        <v>23</v>
      </c>
      <c r="C17" s="43"/>
      <c r="D17" s="43"/>
      <c r="E17" s="43"/>
      <c r="F17" s="43"/>
      <c r="G17" s="43"/>
      <c r="H17" s="43"/>
    </row>
    <row r="18" spans="1:8" ht="14.25" customHeight="1">
      <c r="A18" s="47">
        <v>65311100</v>
      </c>
      <c r="B18" s="48" t="s">
        <v>24</v>
      </c>
      <c r="C18" s="49" t="s">
        <v>25</v>
      </c>
      <c r="D18" s="49" t="s">
        <v>26</v>
      </c>
      <c r="E18" s="49">
        <v>7250</v>
      </c>
      <c r="F18" s="50">
        <v>7250</v>
      </c>
      <c r="G18" s="50">
        <v>7250</v>
      </c>
      <c r="H18" s="49">
        <v>1</v>
      </c>
    </row>
    <row r="19" spans="1:8" ht="11.25" customHeight="1">
      <c r="A19" s="51">
        <v>90511100</v>
      </c>
      <c r="B19" s="52" t="s">
        <v>27</v>
      </c>
      <c r="C19" s="49" t="s">
        <v>25</v>
      </c>
      <c r="D19" s="49" t="s">
        <v>26</v>
      </c>
      <c r="E19" s="49">
        <v>125</v>
      </c>
      <c r="F19" s="50">
        <v>125</v>
      </c>
      <c r="G19" s="50">
        <v>125</v>
      </c>
      <c r="H19" s="49">
        <v>1</v>
      </c>
    </row>
    <row r="20" spans="1:8" ht="11.25" customHeight="1">
      <c r="A20" s="51">
        <v>90921100</v>
      </c>
      <c r="B20" s="52" t="s">
        <v>28</v>
      </c>
      <c r="C20" s="49" t="s">
        <v>25</v>
      </c>
      <c r="D20" s="49" t="s">
        <v>26</v>
      </c>
      <c r="E20" s="49">
        <v>60</v>
      </c>
      <c r="F20" s="50">
        <v>60</v>
      </c>
      <c r="G20" s="50">
        <v>60</v>
      </c>
      <c r="H20" s="49">
        <v>1</v>
      </c>
    </row>
    <row r="21" spans="1:8" ht="11.25" customHeight="1">
      <c r="A21" s="53">
        <v>65111100</v>
      </c>
      <c r="B21" s="54" t="s">
        <v>29</v>
      </c>
      <c r="C21" s="49" t="s">
        <v>25</v>
      </c>
      <c r="D21" s="49" t="s">
        <v>26</v>
      </c>
      <c r="E21" s="49">
        <v>220</v>
      </c>
      <c r="F21" s="50">
        <v>220</v>
      </c>
      <c r="G21" s="50">
        <v>220</v>
      </c>
      <c r="H21" s="49">
        <v>1</v>
      </c>
    </row>
    <row r="22" spans="1:8" ht="14.25" customHeight="1">
      <c r="A22" s="55">
        <v>64211000</v>
      </c>
      <c r="B22" s="56" t="s">
        <v>30</v>
      </c>
      <c r="C22" s="57" t="s">
        <v>25</v>
      </c>
      <c r="D22" s="57" t="s">
        <v>26</v>
      </c>
      <c r="E22" s="57">
        <v>220</v>
      </c>
      <c r="F22" s="58">
        <v>220</v>
      </c>
      <c r="G22" s="58">
        <v>220</v>
      </c>
      <c r="H22" s="57">
        <v>1</v>
      </c>
    </row>
    <row r="23" spans="1:8" ht="33.75" customHeight="1" thickBot="1">
      <c r="A23" s="59">
        <v>22211100</v>
      </c>
      <c r="B23" s="60" t="s">
        <v>31</v>
      </c>
      <c r="C23" s="49" t="s">
        <v>25</v>
      </c>
      <c r="D23" s="49" t="s">
        <v>32</v>
      </c>
      <c r="E23" s="43">
        <v>50</v>
      </c>
      <c r="F23" s="61">
        <v>50</v>
      </c>
      <c r="G23" s="61">
        <v>50</v>
      </c>
      <c r="H23" s="43">
        <v>1</v>
      </c>
    </row>
    <row r="24" spans="1:8" ht="25.5" customHeight="1" thickBot="1">
      <c r="A24" s="62"/>
      <c r="B24" s="63" t="s">
        <v>33</v>
      </c>
      <c r="C24" s="64"/>
      <c r="D24" s="64"/>
      <c r="E24" s="64"/>
      <c r="F24" s="64">
        <v>300</v>
      </c>
      <c r="G24" s="65">
        <v>300</v>
      </c>
      <c r="H24" s="66"/>
    </row>
    <row r="25" spans="1:8" ht="12.75" customHeight="1">
      <c r="A25" s="67">
        <v>76131100</v>
      </c>
      <c r="B25" s="68" t="s">
        <v>34</v>
      </c>
      <c r="C25" s="49" t="s">
        <v>25</v>
      </c>
      <c r="D25" s="48" t="s">
        <v>35</v>
      </c>
      <c r="E25" s="43">
        <v>67.8</v>
      </c>
      <c r="F25" s="61">
        <v>67.8</v>
      </c>
      <c r="G25" s="61">
        <v>67.8</v>
      </c>
      <c r="H25" s="43">
        <v>1</v>
      </c>
    </row>
    <row r="26" spans="1:8" ht="11.25" customHeight="1">
      <c r="A26" s="67">
        <v>50531120</v>
      </c>
      <c r="B26" s="68" t="s">
        <v>36</v>
      </c>
      <c r="C26" s="49" t="s">
        <v>25</v>
      </c>
      <c r="D26" s="48" t="s">
        <v>35</v>
      </c>
      <c r="E26" s="43">
        <v>102.2</v>
      </c>
      <c r="F26" s="61">
        <v>102.2</v>
      </c>
      <c r="G26" s="61">
        <v>102.2</v>
      </c>
      <c r="H26" s="43">
        <v>1</v>
      </c>
    </row>
    <row r="27" spans="1:8" ht="11.25" customHeight="1">
      <c r="A27" s="69">
        <v>79631200</v>
      </c>
      <c r="B27" s="70" t="s">
        <v>37</v>
      </c>
      <c r="C27" s="49" t="s">
        <v>25</v>
      </c>
      <c r="D27" s="48" t="s">
        <v>35</v>
      </c>
      <c r="E27" s="71"/>
      <c r="F27" s="72"/>
      <c r="G27" s="72"/>
      <c r="H27" s="71"/>
    </row>
    <row r="28" spans="1:8" ht="27.75" customHeight="1" thickBot="1">
      <c r="A28" s="73" t="s">
        <v>38</v>
      </c>
      <c r="B28" s="74" t="s">
        <v>39</v>
      </c>
      <c r="C28" s="49"/>
      <c r="D28" s="48" t="s">
        <v>35</v>
      </c>
      <c r="E28" s="71">
        <v>130</v>
      </c>
      <c r="F28" s="71">
        <v>130</v>
      </c>
      <c r="G28" s="71">
        <v>130</v>
      </c>
      <c r="H28" s="71">
        <v>1</v>
      </c>
    </row>
    <row r="29" spans="1:8" ht="11.25" customHeight="1">
      <c r="A29" s="75"/>
      <c r="B29" s="76" t="s">
        <v>40</v>
      </c>
      <c r="C29" s="77"/>
      <c r="D29" s="78"/>
      <c r="E29" s="79"/>
      <c r="F29" s="80">
        <f>SUM(F30:F50)</f>
        <v>6331.2069999999985</v>
      </c>
      <c r="G29" s="80">
        <f>SUM(G30:G50)</f>
        <v>6331.2069999999985</v>
      </c>
      <c r="H29" s="81"/>
    </row>
    <row r="30" spans="1:8" ht="15.75" customHeight="1">
      <c r="A30" s="82" t="s">
        <v>41</v>
      </c>
      <c r="B30" s="83" t="s">
        <v>42</v>
      </c>
      <c r="C30" s="84" t="s">
        <v>43</v>
      </c>
      <c r="D30" s="85" t="s">
        <v>44</v>
      </c>
      <c r="E30" s="86">
        <v>1166</v>
      </c>
      <c r="F30" s="87">
        <f>H30*E30/1000</f>
        <v>357.96199999999999</v>
      </c>
      <c r="G30" s="87">
        <f>F30</f>
        <v>357.96199999999999</v>
      </c>
      <c r="H30" s="88">
        <v>307</v>
      </c>
    </row>
    <row r="31" spans="1:8" ht="12.75" customHeight="1">
      <c r="A31" s="82" t="s">
        <v>45</v>
      </c>
      <c r="B31" s="83" t="s">
        <v>46</v>
      </c>
      <c r="C31" s="84" t="s">
        <v>43</v>
      </c>
      <c r="D31" s="89" t="s">
        <v>44</v>
      </c>
      <c r="E31" s="86">
        <v>160</v>
      </c>
      <c r="F31" s="87">
        <f t="shared" ref="F31:F50" si="0">H31*E31/1000</f>
        <v>118.08</v>
      </c>
      <c r="G31" s="87">
        <f t="shared" ref="G31:G50" si="1">F31</f>
        <v>118.08</v>
      </c>
      <c r="H31" s="88">
        <v>738</v>
      </c>
    </row>
    <row r="32" spans="1:8" ht="15.75" customHeight="1">
      <c r="A32" s="82" t="s">
        <v>47</v>
      </c>
      <c r="B32" s="90" t="s">
        <v>48</v>
      </c>
      <c r="C32" s="84" t="s">
        <v>43</v>
      </c>
      <c r="D32" s="89" t="s">
        <v>44</v>
      </c>
      <c r="E32" s="86">
        <v>250</v>
      </c>
      <c r="F32" s="87">
        <f t="shared" si="0"/>
        <v>52.75</v>
      </c>
      <c r="G32" s="87">
        <f t="shared" si="1"/>
        <v>52.75</v>
      </c>
      <c r="H32" s="88">
        <v>211</v>
      </c>
    </row>
    <row r="33" spans="1:8" ht="11.25" customHeight="1">
      <c r="A33" s="82" t="s">
        <v>49</v>
      </c>
      <c r="B33" s="90" t="s">
        <v>50</v>
      </c>
      <c r="C33" s="84" t="s">
        <v>43</v>
      </c>
      <c r="D33" s="89" t="s">
        <v>44</v>
      </c>
      <c r="E33" s="86">
        <v>550</v>
      </c>
      <c r="F33" s="87">
        <f t="shared" si="0"/>
        <v>232.1</v>
      </c>
      <c r="G33" s="87">
        <f t="shared" si="1"/>
        <v>232.1</v>
      </c>
      <c r="H33" s="88">
        <v>422</v>
      </c>
    </row>
    <row r="34" spans="1:8" ht="11.25" customHeight="1">
      <c r="A34" s="82" t="s">
        <v>51</v>
      </c>
      <c r="B34" s="90" t="s">
        <v>52</v>
      </c>
      <c r="C34" s="84" t="s">
        <v>43</v>
      </c>
      <c r="D34" s="89" t="s">
        <v>44</v>
      </c>
      <c r="E34" s="86">
        <v>250</v>
      </c>
      <c r="F34" s="87">
        <f t="shared" si="0"/>
        <v>52.75</v>
      </c>
      <c r="G34" s="87">
        <f t="shared" si="1"/>
        <v>52.75</v>
      </c>
      <c r="H34" s="88">
        <v>211</v>
      </c>
    </row>
    <row r="35" spans="1:8" s="91" customFormat="1" ht="13.5" customHeight="1">
      <c r="A35" s="82" t="s">
        <v>53</v>
      </c>
      <c r="B35" s="90" t="s">
        <v>54</v>
      </c>
      <c r="C35" s="84" t="s">
        <v>43</v>
      </c>
      <c r="D35" s="89" t="s">
        <v>44</v>
      </c>
      <c r="E35" s="86">
        <v>250</v>
      </c>
      <c r="F35" s="87">
        <f t="shared" si="0"/>
        <v>131.75</v>
      </c>
      <c r="G35" s="87">
        <f t="shared" si="1"/>
        <v>131.75</v>
      </c>
      <c r="H35" s="88">
        <v>527</v>
      </c>
    </row>
    <row r="36" spans="1:8" s="91" customFormat="1" ht="13.5" customHeight="1">
      <c r="A36" s="82">
        <v>15112150</v>
      </c>
      <c r="B36" s="92" t="s">
        <v>55</v>
      </c>
      <c r="C36" s="84" t="s">
        <v>43</v>
      </c>
      <c r="D36" s="89" t="s">
        <v>44</v>
      </c>
      <c r="E36" s="86">
        <v>1775</v>
      </c>
      <c r="F36" s="87">
        <f t="shared" si="0"/>
        <v>1027.7249999999999</v>
      </c>
      <c r="G36" s="87">
        <f t="shared" si="1"/>
        <v>1027.7249999999999</v>
      </c>
      <c r="H36" s="88">
        <v>579</v>
      </c>
    </row>
    <row r="37" spans="1:8" s="91" customFormat="1" ht="13.5" customHeight="1">
      <c r="A37" s="82" t="s">
        <v>56</v>
      </c>
      <c r="B37" s="90" t="s">
        <v>57</v>
      </c>
      <c r="C37" s="84" t="s">
        <v>43</v>
      </c>
      <c r="D37" s="89" t="s">
        <v>44</v>
      </c>
      <c r="E37" s="86">
        <v>180</v>
      </c>
      <c r="F37" s="87">
        <f t="shared" si="0"/>
        <v>408.24</v>
      </c>
      <c r="G37" s="87">
        <f t="shared" si="1"/>
        <v>408.24</v>
      </c>
      <c r="H37" s="88">
        <v>2268</v>
      </c>
    </row>
    <row r="38" spans="1:8" s="91" customFormat="1" ht="13.5" customHeight="1">
      <c r="A38" s="82" t="s">
        <v>58</v>
      </c>
      <c r="B38" s="90" t="s">
        <v>59</v>
      </c>
      <c r="C38" s="84" t="s">
        <v>43</v>
      </c>
      <c r="D38" s="89" t="s">
        <v>44</v>
      </c>
      <c r="E38" s="86">
        <v>1100</v>
      </c>
      <c r="F38" s="87">
        <f t="shared" si="0"/>
        <v>290.39999999999998</v>
      </c>
      <c r="G38" s="87">
        <f t="shared" si="1"/>
        <v>290.39999999999998</v>
      </c>
      <c r="H38" s="88">
        <v>264</v>
      </c>
    </row>
    <row r="39" spans="1:8" s="91" customFormat="1" ht="13.5" customHeight="1">
      <c r="A39" s="82" t="s">
        <v>60</v>
      </c>
      <c r="B39" s="90" t="s">
        <v>61</v>
      </c>
      <c r="C39" s="84" t="s">
        <v>43</v>
      </c>
      <c r="D39" s="89" t="s">
        <v>44</v>
      </c>
      <c r="E39" s="86">
        <v>500</v>
      </c>
      <c r="F39" s="87">
        <f t="shared" si="0"/>
        <v>132</v>
      </c>
      <c r="G39" s="87">
        <f t="shared" si="1"/>
        <v>132</v>
      </c>
      <c r="H39" s="88">
        <v>264</v>
      </c>
    </row>
    <row r="40" spans="1:8" s="91" customFormat="1" ht="13.5" customHeight="1">
      <c r="A40" s="82" t="s">
        <v>62</v>
      </c>
      <c r="B40" s="90" t="s">
        <v>63</v>
      </c>
      <c r="C40" s="84" t="s">
        <v>43</v>
      </c>
      <c r="D40" s="89" t="s">
        <v>44</v>
      </c>
      <c r="E40" s="86">
        <v>300</v>
      </c>
      <c r="F40" s="87">
        <f t="shared" si="0"/>
        <v>79.2</v>
      </c>
      <c r="G40" s="87">
        <f t="shared" si="1"/>
        <v>79.2</v>
      </c>
      <c r="H40" s="88">
        <v>264</v>
      </c>
    </row>
    <row r="41" spans="1:8" s="91" customFormat="1" ht="13.5" customHeight="1">
      <c r="A41" s="82" t="s">
        <v>64</v>
      </c>
      <c r="B41" s="90" t="s">
        <v>65</v>
      </c>
      <c r="C41" s="84" t="s">
        <v>43</v>
      </c>
      <c r="D41" s="89" t="s">
        <v>44</v>
      </c>
      <c r="E41" s="86">
        <v>220</v>
      </c>
      <c r="F41" s="87">
        <f t="shared" si="0"/>
        <v>58.08</v>
      </c>
      <c r="G41" s="87">
        <f t="shared" si="1"/>
        <v>58.08</v>
      </c>
      <c r="H41" s="88">
        <v>264</v>
      </c>
    </row>
    <row r="42" spans="1:8" s="91" customFormat="1" ht="13.5" customHeight="1">
      <c r="A42" s="82" t="s">
        <v>66</v>
      </c>
      <c r="B42" s="90" t="s">
        <v>67</v>
      </c>
      <c r="C42" s="84" t="s">
        <v>43</v>
      </c>
      <c r="D42" s="89" t="s">
        <v>44</v>
      </c>
      <c r="E42" s="86">
        <v>1100</v>
      </c>
      <c r="F42" s="87">
        <f t="shared" si="0"/>
        <v>58.3</v>
      </c>
      <c r="G42" s="87">
        <f t="shared" si="1"/>
        <v>58.3</v>
      </c>
      <c r="H42" s="88">
        <v>53</v>
      </c>
    </row>
    <row r="43" spans="1:8" s="91" customFormat="1" ht="13.5" customHeight="1">
      <c r="A43" s="82" t="s">
        <v>68</v>
      </c>
      <c r="B43" s="92" t="s">
        <v>69</v>
      </c>
      <c r="C43" s="84" t="s">
        <v>43</v>
      </c>
      <c r="D43" s="89" t="s">
        <v>44</v>
      </c>
      <c r="E43" s="86">
        <v>710</v>
      </c>
      <c r="F43" s="87">
        <f t="shared" si="0"/>
        <v>335.83</v>
      </c>
      <c r="G43" s="87">
        <f t="shared" si="1"/>
        <v>335.83</v>
      </c>
      <c r="H43" s="88">
        <v>473</v>
      </c>
    </row>
    <row r="44" spans="1:8" s="91" customFormat="1" ht="13.5" customHeight="1">
      <c r="A44" s="93">
        <v>15541200</v>
      </c>
      <c r="B44" s="94" t="s">
        <v>70</v>
      </c>
      <c r="C44" s="84" t="s">
        <v>43</v>
      </c>
      <c r="D44" s="85" t="s">
        <v>44</v>
      </c>
      <c r="E44" s="95">
        <v>1920</v>
      </c>
      <c r="F44" s="87">
        <f t="shared" si="0"/>
        <v>1011.84</v>
      </c>
      <c r="G44" s="87">
        <f t="shared" si="1"/>
        <v>1011.84</v>
      </c>
      <c r="H44" s="88">
        <v>527</v>
      </c>
    </row>
    <row r="45" spans="1:8" s="91" customFormat="1" ht="13.5" customHeight="1">
      <c r="A45" s="82" t="s">
        <v>71</v>
      </c>
      <c r="B45" s="83" t="s">
        <v>72</v>
      </c>
      <c r="C45" s="84" t="s">
        <v>43</v>
      </c>
      <c r="D45" s="89" t="s">
        <v>44</v>
      </c>
      <c r="E45" s="86">
        <v>450</v>
      </c>
      <c r="F45" s="87">
        <f t="shared" si="0"/>
        <v>237.15</v>
      </c>
      <c r="G45" s="87">
        <f t="shared" si="1"/>
        <v>237.15</v>
      </c>
      <c r="H45" s="88">
        <v>527</v>
      </c>
    </row>
    <row r="46" spans="1:8" s="91" customFormat="1" ht="13.5" customHeight="1">
      <c r="A46" s="82">
        <v>15616000</v>
      </c>
      <c r="B46" s="83" t="s">
        <v>73</v>
      </c>
      <c r="C46" s="84" t="s">
        <v>43</v>
      </c>
      <c r="D46" s="89" t="s">
        <v>44</v>
      </c>
      <c r="E46" s="86">
        <v>360</v>
      </c>
      <c r="F46" s="87">
        <f t="shared" si="0"/>
        <v>189.72</v>
      </c>
      <c r="G46" s="87">
        <f t="shared" si="1"/>
        <v>189.72</v>
      </c>
      <c r="H46" s="88">
        <v>527</v>
      </c>
    </row>
    <row r="47" spans="1:8" s="91" customFormat="1" ht="13.5" customHeight="1">
      <c r="A47" s="82" t="s">
        <v>74</v>
      </c>
      <c r="B47" s="90" t="s">
        <v>75</v>
      </c>
      <c r="C47" s="84" t="s">
        <v>76</v>
      </c>
      <c r="D47" s="89" t="s">
        <v>44</v>
      </c>
      <c r="E47" s="86">
        <v>310</v>
      </c>
      <c r="F47" s="87">
        <f t="shared" si="0"/>
        <v>1307.58</v>
      </c>
      <c r="G47" s="87">
        <f t="shared" si="1"/>
        <v>1307.58</v>
      </c>
      <c r="H47" s="88">
        <v>4218</v>
      </c>
    </row>
    <row r="48" spans="1:8" s="91" customFormat="1" ht="13.5" customHeight="1">
      <c r="A48" s="82" t="s">
        <v>77</v>
      </c>
      <c r="B48" s="90" t="s">
        <v>78</v>
      </c>
      <c r="C48" s="84" t="s">
        <v>76</v>
      </c>
      <c r="D48" s="89" t="s">
        <v>44</v>
      </c>
      <c r="E48" s="86">
        <v>330</v>
      </c>
      <c r="F48" s="87">
        <f t="shared" si="0"/>
        <v>173.91</v>
      </c>
      <c r="G48" s="87">
        <f t="shared" si="1"/>
        <v>173.91</v>
      </c>
      <c r="H48" s="88">
        <v>527</v>
      </c>
    </row>
    <row r="49" spans="1:8" s="91" customFormat="1" ht="13.5" customHeight="1">
      <c r="A49" s="82" t="s">
        <v>79</v>
      </c>
      <c r="B49" s="90" t="s">
        <v>80</v>
      </c>
      <c r="C49" s="84" t="s">
        <v>76</v>
      </c>
      <c r="D49" s="89" t="s">
        <v>44</v>
      </c>
      <c r="E49" s="86">
        <v>300</v>
      </c>
      <c r="F49" s="87">
        <f t="shared" si="0"/>
        <v>47.4</v>
      </c>
      <c r="G49" s="87">
        <f t="shared" si="1"/>
        <v>47.4</v>
      </c>
      <c r="H49" s="88">
        <v>158</v>
      </c>
    </row>
    <row r="50" spans="1:8" s="91" customFormat="1" ht="13.5" customHeight="1" thickBot="1">
      <c r="A50" s="82" t="s">
        <v>81</v>
      </c>
      <c r="B50" s="90" t="s">
        <v>82</v>
      </c>
      <c r="C50" s="84" t="s">
        <v>76</v>
      </c>
      <c r="D50" s="89" t="s">
        <v>44</v>
      </c>
      <c r="E50" s="96">
        <v>180</v>
      </c>
      <c r="F50" s="87">
        <f t="shared" si="0"/>
        <v>28.44</v>
      </c>
      <c r="G50" s="87">
        <f t="shared" si="1"/>
        <v>28.44</v>
      </c>
      <c r="H50" s="88">
        <v>158</v>
      </c>
    </row>
    <row r="51" spans="1:8" ht="25.5" customHeight="1" thickBot="1">
      <c r="A51" s="62"/>
      <c r="B51" s="97" t="s">
        <v>83</v>
      </c>
      <c r="C51" s="98"/>
      <c r="D51" s="99"/>
      <c r="E51" s="100"/>
      <c r="F51" s="101">
        <f>SUM(F52:F91)</f>
        <v>1204.9999999999998</v>
      </c>
      <c r="G51" s="102">
        <f>SUM(G52:G91)</f>
        <v>1204.9999999999998</v>
      </c>
      <c r="H51" s="103"/>
    </row>
    <row r="52" spans="1:8" ht="13.5" customHeight="1">
      <c r="A52" s="104">
        <v>44112170</v>
      </c>
      <c r="B52" s="105" t="s">
        <v>84</v>
      </c>
      <c r="C52" s="49" t="s">
        <v>25</v>
      </c>
      <c r="D52" s="106" t="s">
        <v>85</v>
      </c>
      <c r="E52" s="106">
        <v>4500</v>
      </c>
      <c r="F52" s="87">
        <f t="shared" ref="F52:F91" si="2">H52*E52/1000</f>
        <v>226.8</v>
      </c>
      <c r="G52" s="87">
        <f t="shared" ref="G52:G112" si="3">F52</f>
        <v>226.8</v>
      </c>
      <c r="H52" s="106">
        <v>50.4</v>
      </c>
    </row>
    <row r="53" spans="1:8" ht="14.25" customHeight="1">
      <c r="A53" s="104">
        <v>44112170</v>
      </c>
      <c r="B53" s="105" t="s">
        <v>86</v>
      </c>
      <c r="C53" s="49" t="s">
        <v>25</v>
      </c>
      <c r="D53" s="106" t="s">
        <v>85</v>
      </c>
      <c r="E53" s="106">
        <v>6500</v>
      </c>
      <c r="F53" s="87">
        <f t="shared" si="2"/>
        <v>228.41</v>
      </c>
      <c r="G53" s="87">
        <f t="shared" si="3"/>
        <v>228.41</v>
      </c>
      <c r="H53" s="106">
        <v>35.14</v>
      </c>
    </row>
    <row r="54" spans="1:8" ht="11.25" customHeight="1">
      <c r="A54" s="51">
        <v>24911200</v>
      </c>
      <c r="B54" s="107" t="s">
        <v>87</v>
      </c>
      <c r="C54" s="49" t="s">
        <v>25</v>
      </c>
      <c r="D54" s="49" t="s">
        <v>88</v>
      </c>
      <c r="E54" s="49">
        <v>1000</v>
      </c>
      <c r="F54" s="87">
        <f t="shared" si="2"/>
        <v>9</v>
      </c>
      <c r="G54" s="87">
        <f t="shared" si="3"/>
        <v>9</v>
      </c>
      <c r="H54" s="49">
        <v>9</v>
      </c>
    </row>
    <row r="55" spans="1:8" ht="11.25" customHeight="1">
      <c r="A55" s="51">
        <v>31681650</v>
      </c>
      <c r="B55" s="107" t="s">
        <v>89</v>
      </c>
      <c r="C55" s="49" t="s">
        <v>25</v>
      </c>
      <c r="D55" s="49" t="s">
        <v>90</v>
      </c>
      <c r="E55" s="49">
        <v>1000</v>
      </c>
      <c r="F55" s="87">
        <f t="shared" si="2"/>
        <v>2</v>
      </c>
      <c r="G55" s="87">
        <f t="shared" si="3"/>
        <v>2</v>
      </c>
      <c r="H55" s="49">
        <v>2</v>
      </c>
    </row>
    <row r="56" spans="1:8" ht="11.25" customHeight="1">
      <c r="A56" s="51">
        <v>31681610</v>
      </c>
      <c r="B56" s="107" t="s">
        <v>91</v>
      </c>
      <c r="C56" s="49" t="s">
        <v>25</v>
      </c>
      <c r="D56" s="49" t="s">
        <v>90</v>
      </c>
      <c r="E56" s="49">
        <v>1300</v>
      </c>
      <c r="F56" s="87">
        <f>H56*E56/1000</f>
        <v>3.9</v>
      </c>
      <c r="G56" s="87">
        <f t="shared" si="3"/>
        <v>3.9</v>
      </c>
      <c r="H56" s="49">
        <v>3</v>
      </c>
    </row>
    <row r="57" spans="1:8" ht="11.25" customHeight="1">
      <c r="A57" s="51">
        <v>31681630</v>
      </c>
      <c r="B57" s="107" t="s">
        <v>92</v>
      </c>
      <c r="C57" s="49" t="s">
        <v>25</v>
      </c>
      <c r="D57" s="49" t="s">
        <v>90</v>
      </c>
      <c r="E57" s="49">
        <v>1600</v>
      </c>
      <c r="F57" s="87">
        <f t="shared" si="2"/>
        <v>4.8</v>
      </c>
      <c r="G57" s="87">
        <f t="shared" si="3"/>
        <v>4.8</v>
      </c>
      <c r="H57" s="49">
        <v>3</v>
      </c>
    </row>
    <row r="58" spans="1:8" ht="11.25" customHeight="1">
      <c r="A58" s="51">
        <v>31531210</v>
      </c>
      <c r="B58" s="107" t="s">
        <v>93</v>
      </c>
      <c r="C58" s="49" t="s">
        <v>25</v>
      </c>
      <c r="D58" s="49" t="s">
        <v>90</v>
      </c>
      <c r="E58" s="49">
        <v>120</v>
      </c>
      <c r="F58" s="87">
        <f t="shared" si="2"/>
        <v>4.4400000000000004</v>
      </c>
      <c r="G58" s="87">
        <f t="shared" si="3"/>
        <v>4.4400000000000004</v>
      </c>
      <c r="H58" s="49">
        <v>37</v>
      </c>
    </row>
    <row r="59" spans="1:8" ht="11.25" customHeight="1">
      <c r="A59" s="51">
        <v>31531600</v>
      </c>
      <c r="B59" s="107" t="s">
        <v>94</v>
      </c>
      <c r="C59" s="49" t="s">
        <v>25</v>
      </c>
      <c r="D59" s="49" t="s">
        <v>90</v>
      </c>
      <c r="E59" s="49">
        <v>700</v>
      </c>
      <c r="F59" s="87">
        <f t="shared" si="2"/>
        <v>24.5</v>
      </c>
      <c r="G59" s="87">
        <f t="shared" si="3"/>
        <v>24.5</v>
      </c>
      <c r="H59" s="49">
        <v>35</v>
      </c>
    </row>
    <row r="60" spans="1:8" ht="11.25" customHeight="1">
      <c r="A60" s="51">
        <v>31531300</v>
      </c>
      <c r="B60" s="107" t="s">
        <v>95</v>
      </c>
      <c r="C60" s="49" t="s">
        <v>25</v>
      </c>
      <c r="D60" s="49" t="s">
        <v>90</v>
      </c>
      <c r="E60" s="49">
        <v>1100</v>
      </c>
      <c r="F60" s="87">
        <f t="shared" si="2"/>
        <v>14.3</v>
      </c>
      <c r="G60" s="87">
        <f t="shared" si="3"/>
        <v>14.3</v>
      </c>
      <c r="H60" s="49">
        <v>13</v>
      </c>
    </row>
    <row r="61" spans="1:8" ht="11.25" customHeight="1">
      <c r="A61" s="51">
        <v>31221180</v>
      </c>
      <c r="B61" s="107" t="s">
        <v>96</v>
      </c>
      <c r="C61" s="49" t="s">
        <v>25</v>
      </c>
      <c r="D61" s="49" t="s">
        <v>90</v>
      </c>
      <c r="E61" s="49">
        <v>250</v>
      </c>
      <c r="F61" s="87">
        <f t="shared" si="2"/>
        <v>1.75</v>
      </c>
      <c r="G61" s="87">
        <f t="shared" si="3"/>
        <v>1.75</v>
      </c>
      <c r="H61" s="49">
        <v>7</v>
      </c>
    </row>
    <row r="62" spans="1:8" ht="11.25" customHeight="1">
      <c r="A62" s="51">
        <v>31651100</v>
      </c>
      <c r="B62" s="108" t="s">
        <v>97</v>
      </c>
      <c r="C62" s="49" t="s">
        <v>25</v>
      </c>
      <c r="D62" s="49" t="s">
        <v>90</v>
      </c>
      <c r="E62" s="49">
        <v>200</v>
      </c>
      <c r="F62" s="87">
        <f t="shared" si="2"/>
        <v>4</v>
      </c>
      <c r="G62" s="87">
        <f t="shared" si="3"/>
        <v>4</v>
      </c>
      <c r="H62" s="49">
        <v>20</v>
      </c>
    </row>
    <row r="63" spans="1:8" ht="11.25" customHeight="1">
      <c r="A63" s="51">
        <v>31686000</v>
      </c>
      <c r="B63" s="108" t="s">
        <v>98</v>
      </c>
      <c r="C63" s="49" t="s">
        <v>25</v>
      </c>
      <c r="D63" s="49" t="s">
        <v>90</v>
      </c>
      <c r="E63" s="49">
        <v>350</v>
      </c>
      <c r="F63" s="87">
        <f t="shared" si="2"/>
        <v>7</v>
      </c>
      <c r="G63" s="87">
        <f t="shared" si="3"/>
        <v>7</v>
      </c>
      <c r="H63" s="49">
        <v>20</v>
      </c>
    </row>
    <row r="64" spans="1:8" ht="11.25" customHeight="1">
      <c r="A64" s="51">
        <v>31684100</v>
      </c>
      <c r="B64" s="108" t="s">
        <v>99</v>
      </c>
      <c r="C64" s="49" t="s">
        <v>25</v>
      </c>
      <c r="D64" s="49" t="s">
        <v>90</v>
      </c>
      <c r="E64" s="49">
        <v>700</v>
      </c>
      <c r="F64" s="87">
        <f t="shared" si="2"/>
        <v>14</v>
      </c>
      <c r="G64" s="87">
        <f t="shared" si="3"/>
        <v>14</v>
      </c>
      <c r="H64" s="49">
        <v>20</v>
      </c>
    </row>
    <row r="65" spans="1:8" ht="11.25" customHeight="1">
      <c r="A65" s="109">
        <v>44192610</v>
      </c>
      <c r="B65" s="110" t="s">
        <v>100</v>
      </c>
      <c r="C65" s="49" t="s">
        <v>25</v>
      </c>
      <c r="D65" s="49" t="s">
        <v>44</v>
      </c>
      <c r="E65" s="49">
        <v>700</v>
      </c>
      <c r="F65" s="87">
        <f t="shared" si="2"/>
        <v>4.9000000000000004</v>
      </c>
      <c r="G65" s="87">
        <f t="shared" si="3"/>
        <v>4.9000000000000004</v>
      </c>
      <c r="H65" s="49">
        <v>7</v>
      </c>
    </row>
    <row r="66" spans="1:8" ht="11.25" customHeight="1">
      <c r="A66" s="109">
        <v>44192620</v>
      </c>
      <c r="B66" s="110" t="s">
        <v>101</v>
      </c>
      <c r="C66" s="49" t="s">
        <v>25</v>
      </c>
      <c r="D66" s="49" t="s">
        <v>44</v>
      </c>
      <c r="E66" s="49">
        <v>800</v>
      </c>
      <c r="F66" s="87">
        <f t="shared" si="2"/>
        <v>5.6</v>
      </c>
      <c r="G66" s="87">
        <f t="shared" si="3"/>
        <v>5.6</v>
      </c>
      <c r="H66" s="49">
        <v>7</v>
      </c>
    </row>
    <row r="67" spans="1:8" ht="11.25" customHeight="1">
      <c r="A67" s="109">
        <v>44531130</v>
      </c>
      <c r="B67" s="110" t="s">
        <v>102</v>
      </c>
      <c r="C67" s="49" t="s">
        <v>25</v>
      </c>
      <c r="D67" s="49" t="s">
        <v>90</v>
      </c>
      <c r="E67" s="49">
        <v>22</v>
      </c>
      <c r="F67" s="87">
        <f t="shared" si="2"/>
        <v>4.4000000000000004</v>
      </c>
      <c r="G67" s="87">
        <f t="shared" si="3"/>
        <v>4.4000000000000004</v>
      </c>
      <c r="H67" s="49">
        <v>200</v>
      </c>
    </row>
    <row r="68" spans="1:8" ht="11.25" customHeight="1">
      <c r="A68" s="109">
        <v>44531180</v>
      </c>
      <c r="B68" s="110" t="s">
        <v>103</v>
      </c>
      <c r="C68" s="49" t="s">
        <v>25</v>
      </c>
      <c r="D68" s="49" t="s">
        <v>90</v>
      </c>
      <c r="E68" s="49">
        <v>50</v>
      </c>
      <c r="F68" s="87">
        <f t="shared" si="2"/>
        <v>10.35</v>
      </c>
      <c r="G68" s="87">
        <f t="shared" si="3"/>
        <v>10.35</v>
      </c>
      <c r="H68" s="49">
        <v>207</v>
      </c>
    </row>
    <row r="69" spans="1:8" ht="11.25" customHeight="1">
      <c r="A69" s="109">
        <v>44111412</v>
      </c>
      <c r="B69" s="110" t="s">
        <v>104</v>
      </c>
      <c r="C69" s="49" t="s">
        <v>25</v>
      </c>
      <c r="D69" s="49" t="s">
        <v>105</v>
      </c>
      <c r="E69" s="49">
        <v>9600</v>
      </c>
      <c r="F69" s="87">
        <f t="shared" si="2"/>
        <v>86.4</v>
      </c>
      <c r="G69" s="87">
        <f t="shared" si="3"/>
        <v>86.4</v>
      </c>
      <c r="H69" s="49">
        <v>9</v>
      </c>
    </row>
    <row r="70" spans="1:8" ht="11.25" customHeight="1">
      <c r="A70" s="109">
        <v>44111411</v>
      </c>
      <c r="B70" s="111" t="s">
        <v>106</v>
      </c>
      <c r="C70" s="49" t="s">
        <v>25</v>
      </c>
      <c r="D70" s="49" t="s">
        <v>107</v>
      </c>
      <c r="E70" s="49">
        <v>560</v>
      </c>
      <c r="F70" s="87">
        <f t="shared" si="2"/>
        <v>22.4</v>
      </c>
      <c r="G70" s="87">
        <f t="shared" si="3"/>
        <v>22.4</v>
      </c>
      <c r="H70" s="49">
        <v>40</v>
      </c>
    </row>
    <row r="71" spans="1:8" ht="11.25" customHeight="1">
      <c r="A71" s="51">
        <v>44111413</v>
      </c>
      <c r="B71" s="107" t="s">
        <v>108</v>
      </c>
      <c r="C71" s="49" t="s">
        <v>25</v>
      </c>
      <c r="D71" s="49" t="s">
        <v>109</v>
      </c>
      <c r="E71" s="49">
        <v>1875</v>
      </c>
      <c r="F71" s="87">
        <f t="shared" si="2"/>
        <v>41.25</v>
      </c>
      <c r="G71" s="87">
        <f t="shared" si="3"/>
        <v>41.25</v>
      </c>
      <c r="H71" s="49">
        <v>22</v>
      </c>
    </row>
    <row r="72" spans="1:8" ht="11.25" customHeight="1">
      <c r="A72" s="51">
        <v>44111420</v>
      </c>
      <c r="B72" s="107" t="s">
        <v>110</v>
      </c>
      <c r="C72" s="49" t="s">
        <v>25</v>
      </c>
      <c r="D72" s="49" t="s">
        <v>35</v>
      </c>
      <c r="E72" s="49">
        <v>350</v>
      </c>
      <c r="F72" s="87">
        <f t="shared" si="2"/>
        <v>7</v>
      </c>
      <c r="G72" s="87">
        <f t="shared" si="3"/>
        <v>7</v>
      </c>
      <c r="H72" s="49">
        <v>20</v>
      </c>
    </row>
    <row r="73" spans="1:8" ht="11.25" customHeight="1">
      <c r="A73" s="51">
        <v>44831500</v>
      </c>
      <c r="B73" s="107" t="s">
        <v>111</v>
      </c>
      <c r="C73" s="49" t="s">
        <v>25</v>
      </c>
      <c r="D73" s="49" t="s">
        <v>88</v>
      </c>
      <c r="E73" s="49">
        <v>1000</v>
      </c>
      <c r="F73" s="87">
        <f t="shared" si="2"/>
        <v>29</v>
      </c>
      <c r="G73" s="87">
        <f t="shared" si="3"/>
        <v>29</v>
      </c>
      <c r="H73" s="49">
        <v>29</v>
      </c>
    </row>
    <row r="74" spans="1:8" ht="11.25" customHeight="1">
      <c r="A74" s="51">
        <v>30192210</v>
      </c>
      <c r="B74" s="107" t="s">
        <v>112</v>
      </c>
      <c r="C74" s="49" t="s">
        <v>25</v>
      </c>
      <c r="D74" s="49" t="s">
        <v>35</v>
      </c>
      <c r="E74" s="49">
        <v>600</v>
      </c>
      <c r="F74" s="87">
        <f t="shared" si="2"/>
        <v>18</v>
      </c>
      <c r="G74" s="87">
        <f t="shared" si="3"/>
        <v>18</v>
      </c>
      <c r="H74" s="49">
        <v>30</v>
      </c>
    </row>
    <row r="75" spans="1:8" ht="11.25" customHeight="1">
      <c r="A75" s="51">
        <v>30192220</v>
      </c>
      <c r="B75" s="107" t="s">
        <v>113</v>
      </c>
      <c r="C75" s="49" t="s">
        <v>25</v>
      </c>
      <c r="D75" s="49" t="s">
        <v>35</v>
      </c>
      <c r="E75" s="49">
        <v>250</v>
      </c>
      <c r="F75" s="87">
        <f t="shared" si="2"/>
        <v>12.5</v>
      </c>
      <c r="G75" s="87">
        <f t="shared" si="3"/>
        <v>12.5</v>
      </c>
      <c r="H75" s="49">
        <v>50</v>
      </c>
    </row>
    <row r="76" spans="1:8" ht="11.25" customHeight="1">
      <c r="A76" s="51">
        <v>31711160</v>
      </c>
      <c r="B76" s="107" t="s">
        <v>114</v>
      </c>
      <c r="C76" s="49" t="s">
        <v>25</v>
      </c>
      <c r="D76" s="49" t="s">
        <v>115</v>
      </c>
      <c r="E76" s="49">
        <v>4000</v>
      </c>
      <c r="F76" s="87">
        <f t="shared" si="2"/>
        <v>20</v>
      </c>
      <c r="G76" s="87">
        <f t="shared" si="3"/>
        <v>20</v>
      </c>
      <c r="H76" s="49">
        <v>5</v>
      </c>
    </row>
    <row r="77" spans="1:8" ht="11.25" customHeight="1">
      <c r="A77" s="51">
        <v>44322280</v>
      </c>
      <c r="B77" s="107" t="s">
        <v>116</v>
      </c>
      <c r="C77" s="49" t="s">
        <v>25</v>
      </c>
      <c r="D77" s="49" t="s">
        <v>117</v>
      </c>
      <c r="E77" s="49">
        <v>250</v>
      </c>
      <c r="F77" s="87">
        <f t="shared" si="2"/>
        <v>7.5</v>
      </c>
      <c r="G77" s="87">
        <f t="shared" si="3"/>
        <v>7.5</v>
      </c>
      <c r="H77" s="49">
        <v>30</v>
      </c>
    </row>
    <row r="78" spans="1:8" ht="11.25" customHeight="1">
      <c r="A78" s="51">
        <v>19642100</v>
      </c>
      <c r="B78" s="107" t="s">
        <v>118</v>
      </c>
      <c r="C78" s="49" t="s">
        <v>25</v>
      </c>
      <c r="D78" s="49" t="s">
        <v>117</v>
      </c>
      <c r="E78" s="49">
        <v>250</v>
      </c>
      <c r="F78" s="87">
        <f t="shared" si="2"/>
        <v>25</v>
      </c>
      <c r="G78" s="87">
        <f t="shared" si="3"/>
        <v>25</v>
      </c>
      <c r="H78" s="49">
        <v>100</v>
      </c>
    </row>
    <row r="79" spans="1:8" ht="11.25" customHeight="1">
      <c r="A79" s="51">
        <v>44521200</v>
      </c>
      <c r="B79" s="107" t="s">
        <v>119</v>
      </c>
      <c r="C79" s="49" t="s">
        <v>25</v>
      </c>
      <c r="D79" s="49" t="s">
        <v>90</v>
      </c>
      <c r="E79" s="49">
        <v>1000</v>
      </c>
      <c r="F79" s="87">
        <f t="shared" si="2"/>
        <v>22</v>
      </c>
      <c r="G79" s="87">
        <f t="shared" si="3"/>
        <v>22</v>
      </c>
      <c r="H79" s="49">
        <v>22</v>
      </c>
    </row>
    <row r="80" spans="1:8" ht="11.25" customHeight="1">
      <c r="A80" s="51">
        <v>44511260</v>
      </c>
      <c r="B80" s="107" t="s">
        <v>120</v>
      </c>
      <c r="C80" s="49" t="s">
        <v>25</v>
      </c>
      <c r="D80" s="49" t="s">
        <v>117</v>
      </c>
      <c r="E80" s="49">
        <v>1700</v>
      </c>
      <c r="F80" s="87">
        <f t="shared" si="2"/>
        <v>20.399999999999999</v>
      </c>
      <c r="G80" s="87">
        <f t="shared" si="3"/>
        <v>20.399999999999999</v>
      </c>
      <c r="H80" s="49">
        <v>12</v>
      </c>
    </row>
    <row r="81" spans="1:8" ht="11.25" customHeight="1">
      <c r="A81" s="112">
        <v>44521160</v>
      </c>
      <c r="B81" s="107" t="s">
        <v>121</v>
      </c>
      <c r="C81" s="49" t="s">
        <v>25</v>
      </c>
      <c r="D81" s="49" t="s">
        <v>90</v>
      </c>
      <c r="E81" s="49">
        <v>800</v>
      </c>
      <c r="F81" s="87">
        <f t="shared" si="2"/>
        <v>5.6</v>
      </c>
      <c r="G81" s="87">
        <f t="shared" si="3"/>
        <v>5.6</v>
      </c>
      <c r="H81" s="49">
        <v>7</v>
      </c>
    </row>
    <row r="82" spans="1:8" ht="11.25" customHeight="1">
      <c r="A82" s="112">
        <v>44521170</v>
      </c>
      <c r="B82" s="107" t="s">
        <v>122</v>
      </c>
      <c r="C82" s="49" t="s">
        <v>25</v>
      </c>
      <c r="D82" s="49" t="s">
        <v>90</v>
      </c>
      <c r="E82" s="49">
        <v>4500</v>
      </c>
      <c r="F82" s="87">
        <f t="shared" si="2"/>
        <v>27</v>
      </c>
      <c r="G82" s="87">
        <f t="shared" si="3"/>
        <v>27</v>
      </c>
      <c r="H82" s="49">
        <v>6</v>
      </c>
    </row>
    <row r="83" spans="1:8" ht="11.25" customHeight="1">
      <c r="A83" s="51">
        <v>44192400</v>
      </c>
      <c r="B83" s="113" t="s">
        <v>123</v>
      </c>
      <c r="C83" s="49" t="s">
        <v>25</v>
      </c>
      <c r="D83" s="49" t="s">
        <v>90</v>
      </c>
      <c r="E83" s="49">
        <v>1600</v>
      </c>
      <c r="F83" s="87">
        <f t="shared" si="2"/>
        <v>32</v>
      </c>
      <c r="G83" s="87">
        <f t="shared" si="3"/>
        <v>32</v>
      </c>
      <c r="H83" s="49">
        <v>20</v>
      </c>
    </row>
    <row r="84" spans="1:8" ht="11.25" customHeight="1">
      <c r="A84" s="51">
        <v>44111200</v>
      </c>
      <c r="B84" s="113" t="s">
        <v>124</v>
      </c>
      <c r="C84" s="49" t="s">
        <v>25</v>
      </c>
      <c r="D84" s="49" t="s">
        <v>90</v>
      </c>
      <c r="E84" s="49">
        <v>2750</v>
      </c>
      <c r="F84" s="87">
        <f t="shared" si="2"/>
        <v>99</v>
      </c>
      <c r="G84" s="87">
        <f t="shared" si="3"/>
        <v>99</v>
      </c>
      <c r="H84" s="49">
        <v>36</v>
      </c>
    </row>
    <row r="85" spans="1:8" ht="11.25" customHeight="1">
      <c r="A85" s="51">
        <v>44921500</v>
      </c>
      <c r="B85" s="113" t="s">
        <v>125</v>
      </c>
      <c r="C85" s="49" t="s">
        <v>25</v>
      </c>
      <c r="D85" s="49" t="s">
        <v>90</v>
      </c>
      <c r="E85" s="49">
        <v>4500</v>
      </c>
      <c r="F85" s="87">
        <f t="shared" si="2"/>
        <v>112.5</v>
      </c>
      <c r="G85" s="87">
        <f t="shared" si="3"/>
        <v>112.5</v>
      </c>
      <c r="H85" s="49">
        <v>25</v>
      </c>
    </row>
    <row r="86" spans="1:8" ht="11.25" customHeight="1">
      <c r="A86" s="51">
        <v>44163121</v>
      </c>
      <c r="B86" s="113" t="s">
        <v>126</v>
      </c>
      <c r="C86" s="49" t="s">
        <v>25</v>
      </c>
      <c r="D86" s="49" t="s">
        <v>127</v>
      </c>
      <c r="E86" s="49">
        <v>800</v>
      </c>
      <c r="F86" s="87">
        <f t="shared" si="2"/>
        <v>8</v>
      </c>
      <c r="G86" s="87">
        <f t="shared" si="3"/>
        <v>8</v>
      </c>
      <c r="H86" s="49">
        <v>10</v>
      </c>
    </row>
    <row r="87" spans="1:8" ht="11.25" customHeight="1">
      <c r="A87" s="51">
        <v>44411110</v>
      </c>
      <c r="B87" s="113" t="s">
        <v>128</v>
      </c>
      <c r="C87" s="49" t="s">
        <v>25</v>
      </c>
      <c r="D87" s="49" t="s">
        <v>90</v>
      </c>
      <c r="E87" s="49">
        <v>4500</v>
      </c>
      <c r="F87" s="87">
        <f t="shared" si="2"/>
        <v>13.5</v>
      </c>
      <c r="G87" s="87">
        <f t="shared" si="3"/>
        <v>13.5</v>
      </c>
      <c r="H87" s="49">
        <v>3</v>
      </c>
    </row>
    <row r="88" spans="1:8" ht="11.25" customHeight="1">
      <c r="A88" s="51">
        <v>44192700</v>
      </c>
      <c r="B88" s="114" t="s">
        <v>129</v>
      </c>
      <c r="C88" s="49" t="s">
        <v>25</v>
      </c>
      <c r="D88" s="49" t="s">
        <v>90</v>
      </c>
      <c r="E88" s="49">
        <v>1800</v>
      </c>
      <c r="F88" s="87">
        <f t="shared" si="2"/>
        <v>16.2</v>
      </c>
      <c r="G88" s="87">
        <f t="shared" si="3"/>
        <v>16.2</v>
      </c>
      <c r="H88" s="49">
        <v>9</v>
      </c>
    </row>
    <row r="89" spans="1:8" ht="11.25" customHeight="1">
      <c r="A89" s="109">
        <v>44192800</v>
      </c>
      <c r="B89" s="114" t="s">
        <v>130</v>
      </c>
      <c r="C89" s="49" t="s">
        <v>25</v>
      </c>
      <c r="D89" s="49" t="s">
        <v>90</v>
      </c>
      <c r="E89" s="49">
        <v>300</v>
      </c>
      <c r="F89" s="87">
        <f t="shared" si="2"/>
        <v>3.3</v>
      </c>
      <c r="G89" s="87">
        <f t="shared" si="3"/>
        <v>3.3</v>
      </c>
      <c r="H89" s="49">
        <v>11</v>
      </c>
    </row>
    <row r="90" spans="1:8" ht="11.25" customHeight="1">
      <c r="A90" s="51">
        <v>31684300</v>
      </c>
      <c r="B90" s="114" t="s">
        <v>131</v>
      </c>
      <c r="C90" s="49" t="s">
        <v>25</v>
      </c>
      <c r="D90" s="49" t="s">
        <v>90</v>
      </c>
      <c r="E90" s="49">
        <v>850</v>
      </c>
      <c r="F90" s="87">
        <f t="shared" si="2"/>
        <v>1.7</v>
      </c>
      <c r="G90" s="87">
        <f t="shared" si="3"/>
        <v>1.7</v>
      </c>
      <c r="H90" s="49">
        <v>2</v>
      </c>
    </row>
    <row r="91" spans="1:8" ht="14.25" customHeight="1" thickBot="1">
      <c r="A91" s="115">
        <v>31685000</v>
      </c>
      <c r="B91" s="116" t="s">
        <v>132</v>
      </c>
      <c r="C91" s="49" t="s">
        <v>25</v>
      </c>
      <c r="D91" s="57" t="s">
        <v>90</v>
      </c>
      <c r="E91" s="57">
        <v>2300</v>
      </c>
      <c r="F91" s="87">
        <f t="shared" si="2"/>
        <v>4.5999999999999996</v>
      </c>
      <c r="G91" s="87">
        <f t="shared" si="3"/>
        <v>4.5999999999999996</v>
      </c>
      <c r="H91" s="57">
        <v>2</v>
      </c>
    </row>
    <row r="92" spans="1:8" ht="15" customHeight="1" thickBot="1">
      <c r="A92" s="117"/>
      <c r="B92" s="97" t="s">
        <v>133</v>
      </c>
      <c r="C92" s="98"/>
      <c r="D92" s="118"/>
      <c r="E92" s="98"/>
      <c r="F92" s="100">
        <f>SUM(F93:F101)</f>
        <v>250</v>
      </c>
      <c r="G92" s="102">
        <f>SUM(G93:G101)</f>
        <v>250</v>
      </c>
      <c r="H92" s="119"/>
    </row>
    <row r="93" spans="1:8" ht="15.75" customHeight="1">
      <c r="A93" s="120">
        <v>30121470</v>
      </c>
      <c r="B93" s="121" t="s">
        <v>134</v>
      </c>
      <c r="C93" s="49" t="s">
        <v>25</v>
      </c>
      <c r="D93" s="122" t="s">
        <v>35</v>
      </c>
      <c r="E93" s="106">
        <v>4000</v>
      </c>
      <c r="F93" s="87">
        <f t="shared" ref="F93:F100" si="4">H93*E93/1000</f>
        <v>100</v>
      </c>
      <c r="G93" s="87">
        <f t="shared" si="3"/>
        <v>100</v>
      </c>
      <c r="H93" s="106">
        <v>25</v>
      </c>
    </row>
    <row r="94" spans="1:8" ht="15" customHeight="1">
      <c r="A94" s="47">
        <v>30237411</v>
      </c>
      <c r="B94" s="123" t="s">
        <v>135</v>
      </c>
      <c r="C94" s="49" t="s">
        <v>25</v>
      </c>
      <c r="D94" s="48" t="s">
        <v>35</v>
      </c>
      <c r="E94" s="49">
        <v>3000</v>
      </c>
      <c r="F94" s="87">
        <f t="shared" si="4"/>
        <v>3</v>
      </c>
      <c r="G94" s="87">
        <f t="shared" si="3"/>
        <v>3</v>
      </c>
      <c r="H94" s="49">
        <v>1</v>
      </c>
    </row>
    <row r="95" spans="1:8" ht="15" customHeight="1">
      <c r="A95" s="47">
        <v>30237412</v>
      </c>
      <c r="B95" s="123" t="s">
        <v>136</v>
      </c>
      <c r="C95" s="49" t="s">
        <v>25</v>
      </c>
      <c r="D95" s="48" t="s">
        <v>35</v>
      </c>
      <c r="E95" s="49">
        <v>4500</v>
      </c>
      <c r="F95" s="87">
        <f t="shared" si="4"/>
        <v>4.5</v>
      </c>
      <c r="G95" s="87">
        <f t="shared" si="3"/>
        <v>4.5</v>
      </c>
      <c r="H95" s="49">
        <v>1</v>
      </c>
    </row>
    <row r="96" spans="1:8" ht="20.25" customHeight="1">
      <c r="A96" s="47">
        <v>30236100</v>
      </c>
      <c r="B96" s="124" t="s">
        <v>137</v>
      </c>
      <c r="C96" s="49" t="s">
        <v>25</v>
      </c>
      <c r="D96" s="48" t="s">
        <v>35</v>
      </c>
      <c r="E96" s="49">
        <v>25000</v>
      </c>
      <c r="F96" s="87">
        <f t="shared" si="4"/>
        <v>25</v>
      </c>
      <c r="G96" s="87">
        <f t="shared" si="3"/>
        <v>25</v>
      </c>
      <c r="H96" s="49">
        <v>1</v>
      </c>
    </row>
    <row r="97" spans="1:8" ht="15.75" customHeight="1">
      <c r="A97" s="47">
        <v>30237111</v>
      </c>
      <c r="B97" s="124" t="s">
        <v>138</v>
      </c>
      <c r="C97" s="49" t="s">
        <v>25</v>
      </c>
      <c r="D97" s="48" t="s">
        <v>35</v>
      </c>
      <c r="E97" s="49">
        <v>10000</v>
      </c>
      <c r="F97" s="87">
        <f t="shared" si="4"/>
        <v>10</v>
      </c>
      <c r="G97" s="87">
        <f t="shared" si="3"/>
        <v>10</v>
      </c>
      <c r="H97" s="49">
        <v>1</v>
      </c>
    </row>
    <row r="98" spans="1:8" ht="12.75" customHeight="1">
      <c r="A98" s="47">
        <v>30121500</v>
      </c>
      <c r="B98" s="124" t="s">
        <v>139</v>
      </c>
      <c r="C98" s="49" t="s">
        <v>25</v>
      </c>
      <c r="D98" s="48" t="s">
        <v>35</v>
      </c>
      <c r="E98" s="49">
        <v>4000</v>
      </c>
      <c r="F98" s="87">
        <f t="shared" si="4"/>
        <v>16</v>
      </c>
      <c r="G98" s="87">
        <f t="shared" si="3"/>
        <v>16</v>
      </c>
      <c r="H98" s="49">
        <v>4</v>
      </c>
    </row>
    <row r="99" spans="1:8" ht="12.75" customHeight="1">
      <c r="A99" s="47">
        <v>30234620</v>
      </c>
      <c r="B99" s="123" t="s">
        <v>140</v>
      </c>
      <c r="C99" s="49" t="s">
        <v>25</v>
      </c>
      <c r="D99" s="48" t="s">
        <v>35</v>
      </c>
      <c r="E99" s="49">
        <v>5000</v>
      </c>
      <c r="F99" s="87">
        <f t="shared" si="4"/>
        <v>5</v>
      </c>
      <c r="G99" s="87">
        <f t="shared" si="3"/>
        <v>5</v>
      </c>
      <c r="H99" s="49">
        <v>1</v>
      </c>
    </row>
    <row r="100" spans="1:8" ht="12.75" customHeight="1">
      <c r="A100" s="47">
        <v>30234630</v>
      </c>
      <c r="B100" s="123" t="s">
        <v>141</v>
      </c>
      <c r="C100" s="49" t="s">
        <v>25</v>
      </c>
      <c r="D100" s="48" t="s">
        <v>35</v>
      </c>
      <c r="E100" s="49">
        <v>6500</v>
      </c>
      <c r="F100" s="87">
        <f t="shared" si="4"/>
        <v>6.5</v>
      </c>
      <c r="G100" s="87">
        <f t="shared" si="3"/>
        <v>6.5</v>
      </c>
      <c r="H100" s="49">
        <v>1</v>
      </c>
    </row>
    <row r="101" spans="1:8" ht="24" customHeight="1" thickBot="1">
      <c r="A101" s="125">
        <v>50311120</v>
      </c>
      <c r="B101" s="126" t="s">
        <v>142</v>
      </c>
      <c r="C101" s="49" t="s">
        <v>25</v>
      </c>
      <c r="D101" s="48" t="s">
        <v>35</v>
      </c>
      <c r="E101" s="57">
        <v>80000</v>
      </c>
      <c r="F101" s="87">
        <v>80</v>
      </c>
      <c r="G101" s="87">
        <f t="shared" si="3"/>
        <v>80</v>
      </c>
      <c r="H101" s="57">
        <v>1</v>
      </c>
    </row>
    <row r="102" spans="1:8" ht="14.25" customHeight="1" thickBot="1">
      <c r="A102" s="62"/>
      <c r="B102" s="97" t="s">
        <v>143</v>
      </c>
      <c r="C102" s="98"/>
      <c r="D102" s="98"/>
      <c r="E102" s="98"/>
      <c r="F102" s="100">
        <f>SUM(F103:F126)</f>
        <v>350</v>
      </c>
      <c r="G102" s="102">
        <f>F102</f>
        <v>350</v>
      </c>
      <c r="H102" s="119"/>
    </row>
    <row r="103" spans="1:8" ht="12" customHeight="1">
      <c r="A103" s="51">
        <v>30197631</v>
      </c>
      <c r="B103" s="70" t="s">
        <v>144</v>
      </c>
      <c r="C103" s="49" t="s">
        <v>25</v>
      </c>
      <c r="D103" s="49" t="s">
        <v>115</v>
      </c>
      <c r="E103" s="49">
        <v>1980</v>
      </c>
      <c r="F103" s="87">
        <f>H103*E103/1000</f>
        <v>89.1</v>
      </c>
      <c r="G103" s="87">
        <f>F103</f>
        <v>89.1</v>
      </c>
      <c r="H103" s="49">
        <v>45</v>
      </c>
    </row>
    <row r="104" spans="1:8" ht="12" customHeight="1">
      <c r="A104" s="51">
        <v>30197623</v>
      </c>
      <c r="B104" s="70" t="s">
        <v>145</v>
      </c>
      <c r="C104" s="49" t="s">
        <v>25</v>
      </c>
      <c r="D104" s="49" t="s">
        <v>127</v>
      </c>
      <c r="E104" s="49">
        <v>300</v>
      </c>
      <c r="F104" s="87">
        <f>H104*E104/1000</f>
        <v>1.5</v>
      </c>
      <c r="G104" s="87">
        <f t="shared" si="3"/>
        <v>1.5</v>
      </c>
      <c r="H104" s="49">
        <v>5</v>
      </c>
    </row>
    <row r="105" spans="1:8" ht="12" customHeight="1">
      <c r="A105" s="51">
        <v>30197231</v>
      </c>
      <c r="B105" s="70" t="s">
        <v>146</v>
      </c>
      <c r="C105" s="49" t="s">
        <v>25</v>
      </c>
      <c r="D105" s="49" t="s">
        <v>115</v>
      </c>
      <c r="E105" s="49">
        <v>1100</v>
      </c>
      <c r="F105" s="87">
        <f t="shared" ref="F105:F126" si="5">H105*E105/1000</f>
        <v>13.2</v>
      </c>
      <c r="G105" s="87">
        <f t="shared" si="3"/>
        <v>13.2</v>
      </c>
      <c r="H105" s="49">
        <v>12</v>
      </c>
    </row>
    <row r="106" spans="1:8" ht="12" customHeight="1">
      <c r="A106" s="51">
        <v>37821150</v>
      </c>
      <c r="B106" s="70" t="s">
        <v>147</v>
      </c>
      <c r="C106" s="49" t="s">
        <v>25</v>
      </c>
      <c r="D106" s="49" t="s">
        <v>44</v>
      </c>
      <c r="E106" s="49">
        <v>1000</v>
      </c>
      <c r="F106" s="87">
        <f t="shared" si="5"/>
        <v>21</v>
      </c>
      <c r="G106" s="87">
        <f t="shared" si="3"/>
        <v>21</v>
      </c>
      <c r="H106" s="49">
        <v>21</v>
      </c>
    </row>
    <row r="107" spans="1:8" ht="12" customHeight="1">
      <c r="A107" s="51">
        <v>301997233</v>
      </c>
      <c r="B107" s="127" t="s">
        <v>148</v>
      </c>
      <c r="C107" s="49" t="s">
        <v>25</v>
      </c>
      <c r="D107" s="49" t="s">
        <v>35</v>
      </c>
      <c r="E107" s="49">
        <v>100</v>
      </c>
      <c r="F107" s="87">
        <f t="shared" si="5"/>
        <v>0.8</v>
      </c>
      <c r="G107" s="87">
        <f t="shared" si="3"/>
        <v>0.8</v>
      </c>
      <c r="H107" s="49">
        <v>8</v>
      </c>
    </row>
    <row r="108" spans="1:8" ht="12" customHeight="1">
      <c r="A108" s="51">
        <v>30199231</v>
      </c>
      <c r="B108" s="127" t="s">
        <v>149</v>
      </c>
      <c r="C108" s="49" t="s">
        <v>25</v>
      </c>
      <c r="D108" s="49" t="s">
        <v>35</v>
      </c>
      <c r="E108" s="49">
        <v>40</v>
      </c>
      <c r="F108" s="87">
        <f t="shared" si="5"/>
        <v>0.76</v>
      </c>
      <c r="G108" s="87">
        <f t="shared" si="3"/>
        <v>0.76</v>
      </c>
      <c r="H108" s="49">
        <v>19</v>
      </c>
    </row>
    <row r="109" spans="1:8" ht="12" customHeight="1">
      <c r="A109" s="51">
        <v>30199232</v>
      </c>
      <c r="B109" s="127" t="s">
        <v>150</v>
      </c>
      <c r="C109" s="49" t="s">
        <v>25</v>
      </c>
      <c r="D109" s="49" t="s">
        <v>35</v>
      </c>
      <c r="E109" s="49">
        <v>60</v>
      </c>
      <c r="F109" s="87">
        <f t="shared" si="5"/>
        <v>1.2</v>
      </c>
      <c r="G109" s="87">
        <f t="shared" si="3"/>
        <v>1.2</v>
      </c>
      <c r="H109" s="49">
        <v>20</v>
      </c>
    </row>
    <row r="110" spans="1:8" ht="12" customHeight="1">
      <c r="A110" s="104">
        <v>37821130</v>
      </c>
      <c r="B110" s="128" t="s">
        <v>151</v>
      </c>
      <c r="C110" s="49" t="s">
        <v>25</v>
      </c>
      <c r="D110" s="129" t="s">
        <v>115</v>
      </c>
      <c r="E110" s="129">
        <v>850</v>
      </c>
      <c r="F110" s="87">
        <f t="shared" si="5"/>
        <v>5.0999999999999996</v>
      </c>
      <c r="G110" s="87">
        <f t="shared" si="3"/>
        <v>5.0999999999999996</v>
      </c>
      <c r="H110" s="129">
        <v>6</v>
      </c>
    </row>
    <row r="111" spans="1:8" ht="12" customHeight="1">
      <c r="A111" s="104">
        <v>44811500</v>
      </c>
      <c r="B111" s="128" t="s">
        <v>152</v>
      </c>
      <c r="C111" s="49" t="s">
        <v>25</v>
      </c>
      <c r="D111" s="129" t="s">
        <v>115</v>
      </c>
      <c r="E111" s="129">
        <v>1100</v>
      </c>
      <c r="F111" s="87">
        <f t="shared" si="5"/>
        <v>11</v>
      </c>
      <c r="G111" s="87">
        <f t="shared" si="3"/>
        <v>11</v>
      </c>
      <c r="H111" s="129">
        <v>10</v>
      </c>
    </row>
    <row r="112" spans="1:8" ht="12" customHeight="1">
      <c r="A112" s="73">
        <v>44811800</v>
      </c>
      <c r="B112" s="130" t="s">
        <v>153</v>
      </c>
      <c r="C112" s="49" t="s">
        <v>154</v>
      </c>
      <c r="D112" s="129" t="s">
        <v>115</v>
      </c>
      <c r="E112" s="129">
        <v>22000</v>
      </c>
      <c r="F112" s="88">
        <f t="shared" si="5"/>
        <v>44</v>
      </c>
      <c r="G112" s="88">
        <f t="shared" si="3"/>
        <v>44</v>
      </c>
      <c r="H112" s="129">
        <v>2</v>
      </c>
    </row>
    <row r="113" spans="1:8" ht="12" customHeight="1">
      <c r="A113" s="51">
        <v>39263100</v>
      </c>
      <c r="B113" s="131" t="s">
        <v>155</v>
      </c>
      <c r="C113" s="49" t="s">
        <v>25</v>
      </c>
      <c r="D113" s="49" t="s">
        <v>90</v>
      </c>
      <c r="E113" s="129">
        <v>70000</v>
      </c>
      <c r="F113" s="88">
        <f t="shared" si="5"/>
        <v>70</v>
      </c>
      <c r="G113" s="88">
        <v>70</v>
      </c>
      <c r="H113" s="129">
        <v>1</v>
      </c>
    </row>
    <row r="114" spans="1:8" ht="12" customHeight="1">
      <c r="A114" s="51">
        <v>30199430</v>
      </c>
      <c r="B114" s="127" t="s">
        <v>156</v>
      </c>
      <c r="C114" s="49" t="s">
        <v>25</v>
      </c>
      <c r="D114" s="49" t="s">
        <v>90</v>
      </c>
      <c r="E114" s="49">
        <v>300</v>
      </c>
      <c r="F114" s="87">
        <f t="shared" si="5"/>
        <v>3</v>
      </c>
      <c r="G114" s="87">
        <f t="shared" ref="G114:G126" si="6">F114</f>
        <v>3</v>
      </c>
      <c r="H114" s="49">
        <v>10</v>
      </c>
    </row>
    <row r="115" spans="1:8" ht="12" customHeight="1">
      <c r="A115" s="51">
        <v>24911200</v>
      </c>
      <c r="B115" s="132" t="s">
        <v>157</v>
      </c>
      <c r="C115" s="49" t="s">
        <v>25</v>
      </c>
      <c r="D115" s="49" t="s">
        <v>90</v>
      </c>
      <c r="E115" s="49">
        <v>350</v>
      </c>
      <c r="F115" s="87">
        <f t="shared" si="5"/>
        <v>5.6</v>
      </c>
      <c r="G115" s="87">
        <f t="shared" si="6"/>
        <v>5.6</v>
      </c>
      <c r="H115" s="49">
        <v>16</v>
      </c>
    </row>
    <row r="116" spans="1:8" ht="12" customHeight="1">
      <c r="A116" s="51">
        <v>30192121</v>
      </c>
      <c r="B116" s="127" t="s">
        <v>158</v>
      </c>
      <c r="C116" s="49" t="s">
        <v>25</v>
      </c>
      <c r="D116" s="49" t="s">
        <v>90</v>
      </c>
      <c r="E116" s="49">
        <v>120</v>
      </c>
      <c r="F116" s="87">
        <f t="shared" si="5"/>
        <v>6.84</v>
      </c>
      <c r="G116" s="87">
        <f t="shared" si="6"/>
        <v>6.84</v>
      </c>
      <c r="H116" s="49">
        <v>57</v>
      </c>
    </row>
    <row r="117" spans="1:8" ht="12" customHeight="1">
      <c r="A117" s="51">
        <v>30192126</v>
      </c>
      <c r="B117" s="127" t="s">
        <v>159</v>
      </c>
      <c r="C117" s="49" t="s">
        <v>25</v>
      </c>
      <c r="D117" s="49" t="s">
        <v>90</v>
      </c>
      <c r="E117" s="49">
        <v>150</v>
      </c>
      <c r="F117" s="87">
        <f t="shared" si="5"/>
        <v>1.35</v>
      </c>
      <c r="G117" s="87">
        <f t="shared" si="6"/>
        <v>1.35</v>
      </c>
      <c r="H117" s="49">
        <v>9</v>
      </c>
    </row>
    <row r="118" spans="1:8" ht="12" customHeight="1">
      <c r="A118" s="51">
        <v>30192740</v>
      </c>
      <c r="B118" s="70" t="s">
        <v>160</v>
      </c>
      <c r="C118" s="49" t="s">
        <v>25</v>
      </c>
      <c r="D118" s="49" t="s">
        <v>115</v>
      </c>
      <c r="E118" s="49">
        <v>2500</v>
      </c>
      <c r="F118" s="87">
        <f t="shared" si="5"/>
        <v>25</v>
      </c>
      <c r="G118" s="87">
        <f t="shared" si="6"/>
        <v>25</v>
      </c>
      <c r="H118" s="49">
        <v>10</v>
      </c>
    </row>
    <row r="119" spans="1:8" ht="12" customHeight="1">
      <c r="A119" s="51">
        <v>39263000</v>
      </c>
      <c r="B119" s="133" t="s">
        <v>161</v>
      </c>
      <c r="C119" s="49" t="s">
        <v>25</v>
      </c>
      <c r="D119" s="49" t="s">
        <v>90</v>
      </c>
      <c r="E119" s="134">
        <v>200</v>
      </c>
      <c r="F119" s="87">
        <f t="shared" si="5"/>
        <v>6</v>
      </c>
      <c r="G119" s="87">
        <f t="shared" si="6"/>
        <v>6</v>
      </c>
      <c r="H119" s="49">
        <v>30</v>
      </c>
    </row>
    <row r="120" spans="1:8" ht="17.25" customHeight="1">
      <c r="A120" s="51">
        <v>39263200</v>
      </c>
      <c r="B120" s="127" t="s">
        <v>162</v>
      </c>
      <c r="C120" s="49" t="s">
        <v>25</v>
      </c>
      <c r="D120" s="49" t="s">
        <v>90</v>
      </c>
      <c r="E120" s="49">
        <v>1000</v>
      </c>
      <c r="F120" s="87">
        <f t="shared" si="5"/>
        <v>3</v>
      </c>
      <c r="G120" s="87">
        <f t="shared" si="6"/>
        <v>3</v>
      </c>
      <c r="H120" s="49">
        <v>3</v>
      </c>
    </row>
    <row r="121" spans="1:8" ht="12" customHeight="1">
      <c r="A121" s="135" t="s">
        <v>163</v>
      </c>
      <c r="B121" s="127" t="s">
        <v>164</v>
      </c>
      <c r="C121" s="49" t="s">
        <v>25</v>
      </c>
      <c r="D121" s="49" t="s">
        <v>90</v>
      </c>
      <c r="E121" s="49">
        <v>500</v>
      </c>
      <c r="F121" s="87">
        <f t="shared" si="5"/>
        <v>7.5</v>
      </c>
      <c r="G121" s="87">
        <f t="shared" si="6"/>
        <v>7.5</v>
      </c>
      <c r="H121" s="49">
        <v>15</v>
      </c>
    </row>
    <row r="122" spans="1:8" ht="12" customHeight="1">
      <c r="A122" s="135">
        <v>22451180</v>
      </c>
      <c r="B122" s="127" t="s">
        <v>165</v>
      </c>
      <c r="C122" s="49" t="s">
        <v>25</v>
      </c>
      <c r="D122" s="49" t="s">
        <v>90</v>
      </c>
      <c r="E122" s="49">
        <v>270</v>
      </c>
      <c r="F122" s="87">
        <f t="shared" si="5"/>
        <v>9.4499999999999993</v>
      </c>
      <c r="G122" s="87">
        <f t="shared" si="6"/>
        <v>9.4499999999999993</v>
      </c>
      <c r="H122" s="49">
        <v>35</v>
      </c>
    </row>
    <row r="123" spans="1:8" ht="12" customHeight="1">
      <c r="A123" s="135">
        <v>22451180</v>
      </c>
      <c r="B123" s="127" t="s">
        <v>166</v>
      </c>
      <c r="C123" s="49" t="s">
        <v>25</v>
      </c>
      <c r="D123" s="49" t="s">
        <v>90</v>
      </c>
      <c r="E123" s="49">
        <v>250</v>
      </c>
      <c r="F123" s="87">
        <f t="shared" si="5"/>
        <v>8.75</v>
      </c>
      <c r="G123" s="87">
        <f t="shared" si="6"/>
        <v>8.75</v>
      </c>
      <c r="H123" s="49">
        <v>35</v>
      </c>
    </row>
    <row r="124" spans="1:8" ht="12" customHeight="1">
      <c r="A124" s="51">
        <v>39263000</v>
      </c>
      <c r="B124" s="70" t="s">
        <v>167</v>
      </c>
      <c r="C124" s="49" t="s">
        <v>25</v>
      </c>
      <c r="D124" s="49" t="s">
        <v>90</v>
      </c>
      <c r="E124" s="134">
        <v>450</v>
      </c>
      <c r="F124" s="87">
        <f t="shared" si="5"/>
        <v>6.75</v>
      </c>
      <c r="G124" s="87">
        <f t="shared" si="6"/>
        <v>6.75</v>
      </c>
      <c r="H124" s="49">
        <v>15</v>
      </c>
    </row>
    <row r="125" spans="1:8" ht="12" customHeight="1">
      <c r="A125" s="51">
        <v>39263000</v>
      </c>
      <c r="B125" s="70" t="s">
        <v>168</v>
      </c>
      <c r="C125" s="49" t="s">
        <v>25</v>
      </c>
      <c r="D125" s="49" t="s">
        <v>90</v>
      </c>
      <c r="E125" s="134">
        <v>500</v>
      </c>
      <c r="F125" s="87">
        <f t="shared" si="5"/>
        <v>7.5</v>
      </c>
      <c r="G125" s="87">
        <f t="shared" si="6"/>
        <v>7.5</v>
      </c>
      <c r="H125" s="49">
        <v>15</v>
      </c>
    </row>
    <row r="126" spans="1:8" ht="12" customHeight="1" thickBot="1">
      <c r="A126" s="51">
        <v>37451520</v>
      </c>
      <c r="B126" s="70" t="s">
        <v>169</v>
      </c>
      <c r="C126" s="49" t="s">
        <v>25</v>
      </c>
      <c r="D126" s="49" t="s">
        <v>90</v>
      </c>
      <c r="E126" s="49">
        <v>200</v>
      </c>
      <c r="F126" s="87">
        <f t="shared" si="5"/>
        <v>1.6</v>
      </c>
      <c r="G126" s="87">
        <f t="shared" si="6"/>
        <v>1.6</v>
      </c>
      <c r="H126" s="49">
        <v>8</v>
      </c>
    </row>
    <row r="127" spans="1:8" ht="12" customHeight="1" thickBot="1">
      <c r="A127" s="136"/>
      <c r="B127" s="137" t="s">
        <v>170</v>
      </c>
      <c r="C127" s="98"/>
      <c r="D127" s="98"/>
      <c r="E127" s="98"/>
      <c r="F127" s="100">
        <f>SUM(F128:F143)</f>
        <v>15.000000000000004</v>
      </c>
      <c r="G127" s="102">
        <f>SUM(G128:G143)</f>
        <v>15.000000000000004</v>
      </c>
      <c r="H127" s="119"/>
    </row>
    <row r="128" spans="1:8" ht="12" customHeight="1">
      <c r="A128" s="104">
        <v>33631000</v>
      </c>
      <c r="B128" s="138" t="s">
        <v>171</v>
      </c>
      <c r="C128" s="49" t="s">
        <v>25</v>
      </c>
      <c r="D128" s="129" t="s">
        <v>172</v>
      </c>
      <c r="E128" s="129">
        <v>300</v>
      </c>
      <c r="F128" s="139">
        <f t="shared" ref="F128:F143" si="7">H128*E128/1000</f>
        <v>0.9</v>
      </c>
      <c r="G128" s="61">
        <f t="shared" ref="G128:G143" si="8">F128</f>
        <v>0.9</v>
      </c>
      <c r="H128" s="129">
        <v>3</v>
      </c>
    </row>
    <row r="129" spans="1:8" ht="12" customHeight="1">
      <c r="A129" s="104">
        <v>33621320</v>
      </c>
      <c r="B129" s="138" t="s">
        <v>173</v>
      </c>
      <c r="C129" s="49" t="s">
        <v>25</v>
      </c>
      <c r="D129" s="129" t="s">
        <v>115</v>
      </c>
      <c r="E129" s="129">
        <v>120</v>
      </c>
      <c r="F129" s="139">
        <f t="shared" si="7"/>
        <v>0.24</v>
      </c>
      <c r="G129" s="61">
        <f t="shared" si="8"/>
        <v>0.24</v>
      </c>
      <c r="H129" s="129">
        <v>2</v>
      </c>
    </row>
    <row r="130" spans="1:8" ht="12" customHeight="1">
      <c r="A130" s="104">
        <v>33661200</v>
      </c>
      <c r="B130" s="138" t="s">
        <v>174</v>
      </c>
      <c r="C130" s="49" t="s">
        <v>25</v>
      </c>
      <c r="D130" s="129" t="s">
        <v>90</v>
      </c>
      <c r="E130" s="129">
        <v>200</v>
      </c>
      <c r="F130" s="139">
        <f t="shared" si="7"/>
        <v>0.6</v>
      </c>
      <c r="G130" s="61">
        <f t="shared" si="8"/>
        <v>0.6</v>
      </c>
      <c r="H130" s="129">
        <v>3</v>
      </c>
    </row>
    <row r="131" spans="1:8" ht="12" customHeight="1">
      <c r="A131" s="104">
        <v>33661200</v>
      </c>
      <c r="B131" s="138" t="s">
        <v>175</v>
      </c>
      <c r="C131" s="49" t="s">
        <v>25</v>
      </c>
      <c r="D131" s="140" t="s">
        <v>35</v>
      </c>
      <c r="E131" s="129">
        <v>200</v>
      </c>
      <c r="F131" s="139">
        <f t="shared" si="7"/>
        <v>0.8</v>
      </c>
      <c r="G131" s="61">
        <f t="shared" si="8"/>
        <v>0.8</v>
      </c>
      <c r="H131" s="129">
        <v>4</v>
      </c>
    </row>
    <row r="132" spans="1:8" ht="12" customHeight="1">
      <c r="A132" s="104">
        <v>33661200</v>
      </c>
      <c r="B132" s="138" t="s">
        <v>176</v>
      </c>
      <c r="C132" s="49" t="s">
        <v>25</v>
      </c>
      <c r="D132" s="129" t="s">
        <v>115</v>
      </c>
      <c r="E132" s="129">
        <v>120</v>
      </c>
      <c r="F132" s="139">
        <f t="shared" si="7"/>
        <v>0.24</v>
      </c>
      <c r="G132" s="61">
        <f t="shared" si="8"/>
        <v>0.24</v>
      </c>
      <c r="H132" s="129">
        <v>2</v>
      </c>
    </row>
    <row r="133" spans="1:8" ht="12" customHeight="1">
      <c r="A133" s="104">
        <v>33141114</v>
      </c>
      <c r="B133" s="138" t="s">
        <v>177</v>
      </c>
      <c r="C133" s="49" t="s">
        <v>25</v>
      </c>
      <c r="D133" s="140" t="s">
        <v>35</v>
      </c>
      <c r="E133" s="129">
        <v>150</v>
      </c>
      <c r="F133" s="139">
        <f t="shared" si="7"/>
        <v>1.5</v>
      </c>
      <c r="G133" s="61">
        <f t="shared" si="8"/>
        <v>1.5</v>
      </c>
      <c r="H133" s="129">
        <v>10</v>
      </c>
    </row>
    <row r="134" spans="1:8" ht="12" customHeight="1">
      <c r="A134" s="104">
        <v>33622000</v>
      </c>
      <c r="B134" s="138" t="s">
        <v>178</v>
      </c>
      <c r="C134" s="49" t="s">
        <v>25</v>
      </c>
      <c r="D134" s="129" t="s">
        <v>172</v>
      </c>
      <c r="E134" s="129">
        <v>150</v>
      </c>
      <c r="F134" s="139">
        <f t="shared" si="7"/>
        <v>0.15</v>
      </c>
      <c r="G134" s="61">
        <f t="shared" si="8"/>
        <v>0.15</v>
      </c>
      <c r="H134" s="129">
        <v>1</v>
      </c>
    </row>
    <row r="135" spans="1:8" ht="12" customHeight="1">
      <c r="A135" s="104">
        <v>33141118</v>
      </c>
      <c r="B135" s="138" t="s">
        <v>179</v>
      </c>
      <c r="C135" s="49" t="s">
        <v>25</v>
      </c>
      <c r="D135" s="129" t="s">
        <v>115</v>
      </c>
      <c r="E135" s="129">
        <v>50</v>
      </c>
      <c r="F135" s="139">
        <f t="shared" si="7"/>
        <v>1.45</v>
      </c>
      <c r="G135" s="61">
        <f t="shared" si="8"/>
        <v>1.45</v>
      </c>
      <c r="H135" s="129">
        <v>29</v>
      </c>
    </row>
    <row r="136" spans="1:8" ht="12" customHeight="1">
      <c r="A136" s="104">
        <v>33141117</v>
      </c>
      <c r="B136" s="138" t="s">
        <v>180</v>
      </c>
      <c r="C136" s="49" t="s">
        <v>25</v>
      </c>
      <c r="D136" s="140" t="s">
        <v>35</v>
      </c>
      <c r="E136" s="129">
        <v>150</v>
      </c>
      <c r="F136" s="139">
        <f t="shared" si="7"/>
        <v>0.9</v>
      </c>
      <c r="G136" s="61">
        <f t="shared" si="8"/>
        <v>0.9</v>
      </c>
      <c r="H136" s="129">
        <v>6</v>
      </c>
    </row>
    <row r="137" spans="1:8" ht="12" customHeight="1">
      <c r="A137" s="104">
        <v>33613000</v>
      </c>
      <c r="B137" s="138" t="s">
        <v>181</v>
      </c>
      <c r="C137" s="49" t="s">
        <v>25</v>
      </c>
      <c r="D137" s="129" t="s">
        <v>115</v>
      </c>
      <c r="E137" s="129">
        <v>550</v>
      </c>
      <c r="F137" s="139">
        <f t="shared" si="7"/>
        <v>2.2000000000000002</v>
      </c>
      <c r="G137" s="61">
        <f t="shared" si="8"/>
        <v>2.2000000000000002</v>
      </c>
      <c r="H137" s="129">
        <v>4</v>
      </c>
    </row>
    <row r="138" spans="1:8" ht="12" customHeight="1">
      <c r="A138" s="104">
        <v>33661200</v>
      </c>
      <c r="B138" s="141" t="s">
        <v>182</v>
      </c>
      <c r="C138" s="49" t="s">
        <v>25</v>
      </c>
      <c r="D138" s="129" t="s">
        <v>115</v>
      </c>
      <c r="E138" s="129">
        <v>180</v>
      </c>
      <c r="F138" s="139">
        <f t="shared" si="7"/>
        <v>0.72</v>
      </c>
      <c r="G138" s="61">
        <f t="shared" si="8"/>
        <v>0.72</v>
      </c>
      <c r="H138" s="129">
        <v>4</v>
      </c>
    </row>
    <row r="139" spans="1:8" ht="12" customHeight="1">
      <c r="A139" s="104">
        <v>33610000</v>
      </c>
      <c r="B139" s="142" t="s">
        <v>183</v>
      </c>
      <c r="C139" s="49" t="s">
        <v>25</v>
      </c>
      <c r="D139" s="140" t="s">
        <v>35</v>
      </c>
      <c r="E139" s="129">
        <v>900</v>
      </c>
      <c r="F139" s="139">
        <f t="shared" si="7"/>
        <v>0.9</v>
      </c>
      <c r="G139" s="61">
        <f t="shared" si="8"/>
        <v>0.9</v>
      </c>
      <c r="H139" s="129">
        <v>1</v>
      </c>
    </row>
    <row r="140" spans="1:8" ht="12" customHeight="1">
      <c r="A140" s="104">
        <v>33631260</v>
      </c>
      <c r="B140" s="143" t="s">
        <v>184</v>
      </c>
      <c r="C140" s="49" t="s">
        <v>25</v>
      </c>
      <c r="D140" s="140" t="s">
        <v>35</v>
      </c>
      <c r="E140" s="129">
        <v>300</v>
      </c>
      <c r="F140" s="139">
        <f t="shared" si="7"/>
        <v>0.6</v>
      </c>
      <c r="G140" s="61">
        <f t="shared" si="8"/>
        <v>0.6</v>
      </c>
      <c r="H140" s="129">
        <v>2</v>
      </c>
    </row>
    <row r="141" spans="1:8" ht="12" customHeight="1">
      <c r="A141" s="104">
        <v>33631200</v>
      </c>
      <c r="B141" s="143" t="s">
        <v>185</v>
      </c>
      <c r="C141" s="49" t="s">
        <v>25</v>
      </c>
      <c r="D141" s="140" t="s">
        <v>35</v>
      </c>
      <c r="E141" s="129">
        <v>150</v>
      </c>
      <c r="F141" s="139">
        <f t="shared" si="7"/>
        <v>0.3</v>
      </c>
      <c r="G141" s="61">
        <f t="shared" si="8"/>
        <v>0.3</v>
      </c>
      <c r="H141" s="129">
        <v>2</v>
      </c>
    </row>
    <row r="142" spans="1:8" ht="12" customHeight="1">
      <c r="A142" s="104">
        <v>33631200</v>
      </c>
      <c r="B142" s="143" t="s">
        <v>186</v>
      </c>
      <c r="C142" s="49" t="s">
        <v>25</v>
      </c>
      <c r="D142" s="140" t="s">
        <v>35</v>
      </c>
      <c r="E142" s="129">
        <v>400</v>
      </c>
      <c r="F142" s="139">
        <f t="shared" si="7"/>
        <v>0.8</v>
      </c>
      <c r="G142" s="61">
        <f t="shared" si="8"/>
        <v>0.8</v>
      </c>
      <c r="H142" s="129">
        <v>2</v>
      </c>
    </row>
    <row r="143" spans="1:8" ht="12" customHeight="1" thickBot="1">
      <c r="A143" s="144">
        <v>33141111</v>
      </c>
      <c r="B143" s="145" t="s">
        <v>187</v>
      </c>
      <c r="C143" s="49" t="s">
        <v>25</v>
      </c>
      <c r="D143" s="146" t="s">
        <v>35</v>
      </c>
      <c r="E143" s="147">
        <v>100</v>
      </c>
      <c r="F143" s="139">
        <f t="shared" si="7"/>
        <v>2.7</v>
      </c>
      <c r="G143" s="72">
        <f t="shared" si="8"/>
        <v>2.7</v>
      </c>
      <c r="H143" s="147">
        <v>27</v>
      </c>
    </row>
    <row r="144" spans="1:8" ht="12" customHeight="1" thickBot="1">
      <c r="A144" s="136"/>
      <c r="B144" s="148" t="s">
        <v>188</v>
      </c>
      <c r="C144" s="98"/>
      <c r="D144" s="149"/>
      <c r="E144" s="150"/>
      <c r="F144" s="100">
        <f>SUM(F145:F165)</f>
        <v>499.99999999999994</v>
      </c>
      <c r="G144" s="101">
        <f>SUM(G145:G165)</f>
        <v>499.99999999999994</v>
      </c>
      <c r="H144" s="151"/>
    </row>
    <row r="145" spans="1:8" ht="20.25" customHeight="1">
      <c r="A145" s="51">
        <v>39813000</v>
      </c>
      <c r="B145" s="107" t="s">
        <v>189</v>
      </c>
      <c r="C145" s="49" t="s">
        <v>25</v>
      </c>
      <c r="D145" s="49" t="s">
        <v>115</v>
      </c>
      <c r="E145" s="49">
        <v>280</v>
      </c>
      <c r="F145" s="139">
        <f t="shared" ref="F145:F160" si="9">H145*E145/1000</f>
        <v>8.4</v>
      </c>
      <c r="G145" s="61">
        <f t="shared" ref="G145:G160" si="10">F145</f>
        <v>8.4</v>
      </c>
      <c r="H145" s="49">
        <v>30</v>
      </c>
    </row>
    <row r="146" spans="1:8" ht="12" customHeight="1">
      <c r="A146" s="51">
        <v>39831240</v>
      </c>
      <c r="B146" s="107" t="s">
        <v>190</v>
      </c>
      <c r="C146" s="49" t="s">
        <v>25</v>
      </c>
      <c r="D146" s="49" t="s">
        <v>90</v>
      </c>
      <c r="E146" s="49">
        <v>900</v>
      </c>
      <c r="F146" s="139">
        <f t="shared" si="9"/>
        <v>67.5</v>
      </c>
      <c r="G146" s="61">
        <f t="shared" si="10"/>
        <v>67.5</v>
      </c>
      <c r="H146" s="49">
        <v>75</v>
      </c>
    </row>
    <row r="147" spans="1:8" ht="12" customHeight="1">
      <c r="A147" s="51">
        <v>39831240</v>
      </c>
      <c r="B147" s="107" t="s">
        <v>191</v>
      </c>
      <c r="C147" s="49" t="s">
        <v>25</v>
      </c>
      <c r="D147" s="49" t="s">
        <v>90</v>
      </c>
      <c r="E147" s="49">
        <v>900</v>
      </c>
      <c r="F147" s="139">
        <f t="shared" si="9"/>
        <v>67.5</v>
      </c>
      <c r="G147" s="61">
        <f t="shared" si="10"/>
        <v>67.5</v>
      </c>
      <c r="H147" s="49">
        <v>75</v>
      </c>
    </row>
    <row r="148" spans="1:8" ht="12" customHeight="1">
      <c r="A148" s="51">
        <v>39831241</v>
      </c>
      <c r="B148" s="107" t="s">
        <v>192</v>
      </c>
      <c r="C148" s="49" t="s">
        <v>25</v>
      </c>
      <c r="D148" s="49" t="s">
        <v>90</v>
      </c>
      <c r="E148" s="49">
        <v>240</v>
      </c>
      <c r="F148" s="139">
        <f t="shared" si="9"/>
        <v>24</v>
      </c>
      <c r="G148" s="61">
        <f t="shared" si="10"/>
        <v>24</v>
      </c>
      <c r="H148" s="49">
        <v>100</v>
      </c>
    </row>
    <row r="149" spans="1:8" ht="12" customHeight="1">
      <c r="A149" s="51">
        <v>33761000</v>
      </c>
      <c r="B149" s="107" t="s">
        <v>193</v>
      </c>
      <c r="C149" s="49" t="s">
        <v>25</v>
      </c>
      <c r="D149" s="49" t="s">
        <v>90</v>
      </c>
      <c r="E149" s="49">
        <v>100</v>
      </c>
      <c r="F149" s="139">
        <f t="shared" si="9"/>
        <v>50</v>
      </c>
      <c r="G149" s="61">
        <f t="shared" si="10"/>
        <v>50</v>
      </c>
      <c r="H149" s="49">
        <v>500</v>
      </c>
    </row>
    <row r="150" spans="1:8" ht="12" customHeight="1">
      <c r="A150" s="51">
        <v>39811300</v>
      </c>
      <c r="B150" s="127" t="s">
        <v>194</v>
      </c>
      <c r="C150" s="49" t="s">
        <v>25</v>
      </c>
      <c r="D150" s="49" t="s">
        <v>90</v>
      </c>
      <c r="E150" s="49">
        <v>370</v>
      </c>
      <c r="F150" s="139">
        <f t="shared" si="9"/>
        <v>27.75</v>
      </c>
      <c r="G150" s="61">
        <f t="shared" si="10"/>
        <v>27.75</v>
      </c>
      <c r="H150" s="49">
        <v>75</v>
      </c>
    </row>
    <row r="151" spans="1:8" ht="12" customHeight="1">
      <c r="A151" s="112">
        <v>39831240</v>
      </c>
      <c r="B151" s="152" t="s">
        <v>195</v>
      </c>
      <c r="C151" s="49" t="s">
        <v>25</v>
      </c>
      <c r="D151" s="49" t="s">
        <v>44</v>
      </c>
      <c r="E151" s="49">
        <v>1200</v>
      </c>
      <c r="F151" s="139">
        <f t="shared" si="9"/>
        <v>24</v>
      </c>
      <c r="G151" s="61">
        <f t="shared" si="10"/>
        <v>24</v>
      </c>
      <c r="H151" s="49">
        <v>20</v>
      </c>
    </row>
    <row r="152" spans="1:8" ht="12" customHeight="1">
      <c r="A152" s="51">
        <v>39836000</v>
      </c>
      <c r="B152" s="107" t="s">
        <v>196</v>
      </c>
      <c r="C152" s="49" t="s">
        <v>25</v>
      </c>
      <c r="D152" s="49" t="s">
        <v>90</v>
      </c>
      <c r="E152" s="49">
        <v>750</v>
      </c>
      <c r="F152" s="139">
        <f t="shared" si="9"/>
        <v>23.25</v>
      </c>
      <c r="G152" s="61">
        <f t="shared" si="10"/>
        <v>23.25</v>
      </c>
      <c r="H152" s="49">
        <v>31</v>
      </c>
    </row>
    <row r="153" spans="1:8" ht="12" customHeight="1">
      <c r="A153" s="112">
        <v>39831240</v>
      </c>
      <c r="B153" s="114" t="s">
        <v>197</v>
      </c>
      <c r="C153" s="49" t="s">
        <v>25</v>
      </c>
      <c r="D153" s="49" t="s">
        <v>90</v>
      </c>
      <c r="E153" s="49">
        <v>350</v>
      </c>
      <c r="F153" s="139">
        <f t="shared" si="9"/>
        <v>17.5</v>
      </c>
      <c r="G153" s="61">
        <f t="shared" si="10"/>
        <v>17.5</v>
      </c>
      <c r="H153" s="49">
        <v>50</v>
      </c>
    </row>
    <row r="154" spans="1:8" ht="12" customHeight="1">
      <c r="A154" s="51">
        <v>39831245</v>
      </c>
      <c r="B154" s="107" t="s">
        <v>198</v>
      </c>
      <c r="C154" s="49" t="s">
        <v>25</v>
      </c>
      <c r="D154" s="49" t="s">
        <v>90</v>
      </c>
      <c r="E154" s="49">
        <v>430</v>
      </c>
      <c r="F154" s="139">
        <f t="shared" si="9"/>
        <v>32.25</v>
      </c>
      <c r="G154" s="61">
        <f t="shared" si="10"/>
        <v>32.25</v>
      </c>
      <c r="H154" s="49">
        <v>75</v>
      </c>
    </row>
    <row r="155" spans="1:8" ht="12" customHeight="1">
      <c r="A155" s="51">
        <v>19641000</v>
      </c>
      <c r="B155" s="138" t="s">
        <v>199</v>
      </c>
      <c r="C155" s="49" t="s">
        <v>25</v>
      </c>
      <c r="D155" s="49" t="s">
        <v>90</v>
      </c>
      <c r="E155" s="129">
        <v>150</v>
      </c>
      <c r="F155" s="139">
        <f t="shared" si="9"/>
        <v>3</v>
      </c>
      <c r="G155" s="61">
        <f t="shared" si="10"/>
        <v>3</v>
      </c>
      <c r="H155" s="129">
        <v>20</v>
      </c>
    </row>
    <row r="156" spans="1:8" ht="12" customHeight="1">
      <c r="A156" s="51">
        <v>39513200</v>
      </c>
      <c r="B156" s="138" t="s">
        <v>200</v>
      </c>
      <c r="C156" s="49" t="s">
        <v>25</v>
      </c>
      <c r="D156" s="49" t="s">
        <v>115</v>
      </c>
      <c r="E156" s="129">
        <v>105</v>
      </c>
      <c r="F156" s="139">
        <f t="shared" si="9"/>
        <v>5.25</v>
      </c>
      <c r="G156" s="61">
        <f t="shared" si="10"/>
        <v>5.25</v>
      </c>
      <c r="H156" s="49">
        <v>50</v>
      </c>
    </row>
    <row r="157" spans="1:8" ht="12" customHeight="1">
      <c r="A157" s="51">
        <v>39831274</v>
      </c>
      <c r="B157" s="138" t="s">
        <v>201</v>
      </c>
      <c r="C157" s="49" t="s">
        <v>25</v>
      </c>
      <c r="D157" s="140" t="s">
        <v>35</v>
      </c>
      <c r="E157" s="129">
        <v>1800</v>
      </c>
      <c r="F157" s="139">
        <f t="shared" si="9"/>
        <v>45</v>
      </c>
      <c r="G157" s="61">
        <f t="shared" si="10"/>
        <v>45</v>
      </c>
      <c r="H157" s="129">
        <v>25</v>
      </c>
    </row>
    <row r="158" spans="1:8" ht="12" customHeight="1">
      <c r="A158" s="51">
        <v>18141100</v>
      </c>
      <c r="B158" s="138" t="s">
        <v>202</v>
      </c>
      <c r="C158" s="49" t="s">
        <v>25</v>
      </c>
      <c r="D158" s="140" t="s">
        <v>35</v>
      </c>
      <c r="E158" s="129">
        <v>200</v>
      </c>
      <c r="F158" s="139">
        <f t="shared" si="9"/>
        <v>5.8</v>
      </c>
      <c r="G158" s="61">
        <f t="shared" si="10"/>
        <v>5.8</v>
      </c>
      <c r="H158" s="129">
        <v>29</v>
      </c>
    </row>
    <row r="159" spans="1:8" ht="12" customHeight="1">
      <c r="A159" s="51">
        <v>39831283</v>
      </c>
      <c r="B159" s="138" t="s">
        <v>203</v>
      </c>
      <c r="C159" s="49" t="s">
        <v>25</v>
      </c>
      <c r="D159" s="140" t="s">
        <v>35</v>
      </c>
      <c r="E159" s="129">
        <v>500</v>
      </c>
      <c r="F159" s="139">
        <f t="shared" si="9"/>
        <v>8</v>
      </c>
      <c r="G159" s="61">
        <f t="shared" si="10"/>
        <v>8</v>
      </c>
      <c r="H159" s="129">
        <v>16</v>
      </c>
    </row>
    <row r="160" spans="1:8" ht="12" customHeight="1">
      <c r="A160" s="51">
        <v>39522330</v>
      </c>
      <c r="B160" s="138" t="s">
        <v>204</v>
      </c>
      <c r="C160" s="49" t="s">
        <v>25</v>
      </c>
      <c r="D160" s="140" t="s">
        <v>35</v>
      </c>
      <c r="E160" s="129">
        <v>200</v>
      </c>
      <c r="F160" s="139">
        <f t="shared" si="9"/>
        <v>5</v>
      </c>
      <c r="G160" s="61">
        <f t="shared" si="10"/>
        <v>5</v>
      </c>
      <c r="H160" s="129">
        <v>25</v>
      </c>
    </row>
    <row r="161" spans="1:8" ht="12" customHeight="1">
      <c r="A161" s="51">
        <v>39831281</v>
      </c>
      <c r="B161" s="138" t="s">
        <v>205</v>
      </c>
      <c r="C161" s="49" t="s">
        <v>25</v>
      </c>
      <c r="D161" s="140" t="s">
        <v>35</v>
      </c>
      <c r="E161" s="129">
        <v>100</v>
      </c>
      <c r="F161" s="139">
        <f>H161*E161/1000</f>
        <v>7</v>
      </c>
      <c r="G161" s="61">
        <f>F161</f>
        <v>7</v>
      </c>
      <c r="H161" s="129">
        <v>70</v>
      </c>
    </row>
    <row r="162" spans="1:8" ht="12" customHeight="1">
      <c r="A162" s="51">
        <v>39515400</v>
      </c>
      <c r="B162" s="138" t="s">
        <v>206</v>
      </c>
      <c r="C162" s="153" t="s">
        <v>43</v>
      </c>
      <c r="D162" s="146" t="s">
        <v>35</v>
      </c>
      <c r="E162" s="129">
        <v>4200</v>
      </c>
      <c r="F162" s="139">
        <f>H162*E162/1000</f>
        <v>50.4</v>
      </c>
      <c r="G162" s="61">
        <f>F162</f>
        <v>50.4</v>
      </c>
      <c r="H162" s="147">
        <v>12</v>
      </c>
    </row>
    <row r="163" spans="1:8" ht="12" customHeight="1">
      <c r="A163" s="51">
        <v>39224341</v>
      </c>
      <c r="B163" s="138" t="s">
        <v>207</v>
      </c>
      <c r="C163" s="153" t="s">
        <v>43</v>
      </c>
      <c r="D163" s="140" t="s">
        <v>35</v>
      </c>
      <c r="E163" s="147">
        <v>700</v>
      </c>
      <c r="F163" s="139">
        <f>H163*E163/1000</f>
        <v>14</v>
      </c>
      <c r="G163" s="72">
        <f>F163</f>
        <v>14</v>
      </c>
      <c r="H163" s="129">
        <v>20</v>
      </c>
    </row>
    <row r="164" spans="1:8" ht="12" customHeight="1">
      <c r="A164" s="51">
        <v>39298300</v>
      </c>
      <c r="B164" s="138" t="s">
        <v>208</v>
      </c>
      <c r="C164" s="49" t="s">
        <v>25</v>
      </c>
      <c r="D164" s="140" t="s">
        <v>35</v>
      </c>
      <c r="E164" s="147">
        <v>900</v>
      </c>
      <c r="F164" s="139">
        <f>H164*E164/1000</f>
        <v>9</v>
      </c>
      <c r="G164" s="72">
        <f>F164</f>
        <v>9</v>
      </c>
      <c r="H164" s="129">
        <v>10</v>
      </c>
    </row>
    <row r="165" spans="1:8" ht="12" customHeight="1" thickBot="1">
      <c r="A165" s="115">
        <v>39831246</v>
      </c>
      <c r="B165" s="154" t="s">
        <v>209</v>
      </c>
      <c r="C165" s="57" t="s">
        <v>25</v>
      </c>
      <c r="D165" s="146" t="s">
        <v>35</v>
      </c>
      <c r="E165" s="129">
        <v>270</v>
      </c>
      <c r="F165" s="155">
        <f>H165*E165/1000</f>
        <v>5.4</v>
      </c>
      <c r="G165" s="155">
        <f>F165</f>
        <v>5.4</v>
      </c>
      <c r="H165" s="147">
        <v>20</v>
      </c>
    </row>
    <row r="166" spans="1:8" ht="12" customHeight="1" thickBot="1">
      <c r="A166" s="156"/>
      <c r="B166" s="157" t="s">
        <v>210</v>
      </c>
      <c r="C166" s="158"/>
      <c r="D166" s="159"/>
      <c r="E166" s="159"/>
      <c r="F166" s="100">
        <f>SUM(F167:F168)</f>
        <v>700</v>
      </c>
      <c r="G166" s="101">
        <f>SUM(G167:G168)</f>
        <v>700</v>
      </c>
      <c r="H166" s="160"/>
    </row>
    <row r="167" spans="1:8" ht="22.5" customHeight="1">
      <c r="A167" s="135">
        <v>48441300</v>
      </c>
      <c r="B167" s="83" t="s">
        <v>211</v>
      </c>
      <c r="C167" s="49" t="s">
        <v>25</v>
      </c>
      <c r="D167" s="146" t="s">
        <v>35</v>
      </c>
      <c r="E167" s="129">
        <v>300000</v>
      </c>
      <c r="F167" s="139">
        <f>H167*E167/1000</f>
        <v>300</v>
      </c>
      <c r="G167" s="61">
        <f>F167</f>
        <v>300</v>
      </c>
      <c r="H167" s="129">
        <v>1</v>
      </c>
    </row>
    <row r="168" spans="1:8" ht="12" customHeight="1" thickBot="1">
      <c r="A168" s="115">
        <v>30211200</v>
      </c>
      <c r="B168" s="154" t="s">
        <v>212</v>
      </c>
      <c r="C168" s="49" t="s">
        <v>25</v>
      </c>
      <c r="D168" s="146" t="s">
        <v>35</v>
      </c>
      <c r="E168" s="129">
        <v>200000</v>
      </c>
      <c r="F168" s="139">
        <f>H168*E168/1000</f>
        <v>400</v>
      </c>
      <c r="G168" s="61">
        <f>F168</f>
        <v>400</v>
      </c>
      <c r="H168" s="129">
        <v>2</v>
      </c>
    </row>
    <row r="169" spans="1:8" ht="13.5" thickBot="1">
      <c r="A169" s="161"/>
      <c r="B169" s="162" t="s">
        <v>213</v>
      </c>
      <c r="C169" s="163"/>
      <c r="D169" s="162"/>
      <c r="E169" s="162"/>
      <c r="F169" s="162"/>
      <c r="G169" s="162"/>
      <c r="H169" s="164"/>
    </row>
    <row r="170" spans="1:8" ht="13.5" customHeight="1">
      <c r="A170" s="165">
        <v>44221120</v>
      </c>
      <c r="B170" s="165" t="s">
        <v>214</v>
      </c>
      <c r="C170" s="49" t="s">
        <v>25</v>
      </c>
      <c r="D170" s="166" t="s">
        <v>215</v>
      </c>
      <c r="E170" s="165">
        <v>22120</v>
      </c>
      <c r="F170" s="167">
        <v>990</v>
      </c>
      <c r="G170" s="168">
        <f>F170</f>
        <v>990</v>
      </c>
      <c r="H170" s="165">
        <v>45</v>
      </c>
    </row>
    <row r="171" spans="1:8" ht="12" customHeight="1"/>
    <row r="172" spans="1:8" s="91" customFormat="1" ht="12" customHeight="1">
      <c r="A172" s="1"/>
      <c r="B172" s="1"/>
      <c r="C172" s="1"/>
      <c r="D172" s="1"/>
      <c r="E172" s="1"/>
      <c r="F172" s="1"/>
      <c r="G172" s="1"/>
      <c r="H172" s="1"/>
    </row>
    <row r="173" spans="1:8" s="91" customFormat="1" ht="12" customHeight="1">
      <c r="A173" s="1"/>
      <c r="B173" s="169" t="s">
        <v>216</v>
      </c>
      <c r="C173" s="170"/>
      <c r="D173" s="170"/>
      <c r="E173" s="170" t="s">
        <v>217</v>
      </c>
      <c r="F173" s="170"/>
      <c r="G173" s="171" t="s">
        <v>218</v>
      </c>
      <c r="H173" s="171"/>
    </row>
    <row r="174" spans="1:8" s="91" customFormat="1" ht="12" customHeight="1">
      <c r="A174" s="1"/>
      <c r="B174" s="169"/>
      <c r="C174" s="170"/>
      <c r="D174" s="170"/>
      <c r="E174" s="170" t="s">
        <v>219</v>
      </c>
      <c r="F174" s="170"/>
      <c r="G174" s="170"/>
      <c r="H174" s="170"/>
    </row>
    <row r="175" spans="1:8" s="91" customFormat="1" ht="12" customHeight="1">
      <c r="A175" s="1"/>
      <c r="B175" s="169" t="s">
        <v>220</v>
      </c>
      <c r="C175" s="170"/>
      <c r="D175" s="170"/>
      <c r="E175" s="170" t="s">
        <v>217</v>
      </c>
      <c r="F175" s="170"/>
      <c r="G175" s="171" t="s">
        <v>221</v>
      </c>
      <c r="H175" s="171"/>
    </row>
    <row r="176" spans="1:8" s="91" customFormat="1" ht="12" customHeight="1">
      <c r="A176" s="1"/>
      <c r="B176" s="172" t="s">
        <v>222</v>
      </c>
      <c r="C176" s="172"/>
      <c r="D176" s="170"/>
      <c r="E176" s="170" t="s">
        <v>219</v>
      </c>
      <c r="F176" s="170"/>
      <c r="G176" s="170"/>
      <c r="H176" s="170"/>
    </row>
    <row r="177" spans="1:8" s="91" customFormat="1" ht="12" customHeight="1">
      <c r="A177" s="1"/>
      <c r="B177" s="173"/>
      <c r="C177" s="172"/>
      <c r="D177" s="170"/>
      <c r="E177" s="170"/>
      <c r="F177" s="170"/>
      <c r="G177" s="170"/>
      <c r="H177" s="170"/>
    </row>
    <row r="178" spans="1:8" ht="12" customHeight="1"/>
    <row r="179" spans="1:8" ht="12" customHeight="1"/>
    <row r="180" spans="1:8" ht="12" customHeight="1"/>
    <row r="181" spans="1:8" ht="12" customHeight="1"/>
    <row r="182" spans="1:8" ht="12" customHeight="1"/>
    <row r="183" spans="1:8" ht="12" customHeight="1"/>
    <row r="184" spans="1:8" ht="12" customHeight="1"/>
    <row r="185" spans="1:8" ht="12" customHeight="1"/>
    <row r="186" spans="1:8" ht="12" customHeight="1"/>
    <row r="187" spans="1:8" ht="12" customHeight="1"/>
    <row r="188" spans="1:8" ht="12" customHeight="1"/>
    <row r="189" spans="1:8" ht="12" customHeight="1"/>
    <row r="190" spans="1:8" ht="12" customHeight="1"/>
    <row r="191" spans="1:8" ht="12" customHeight="1"/>
    <row r="192" spans="1:8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3.5" customHeight="1"/>
    <row r="218" ht="12.75" customHeight="1"/>
    <row r="219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</sheetData>
  <mergeCells count="15">
    <mergeCell ref="F14:F15"/>
    <mergeCell ref="G14:G15"/>
    <mergeCell ref="H14:H15"/>
    <mergeCell ref="G173:H173"/>
    <mergeCell ref="G175:H175"/>
    <mergeCell ref="A4:G4"/>
    <mergeCell ref="A5:G5"/>
    <mergeCell ref="A9:G9"/>
    <mergeCell ref="A10:G10"/>
    <mergeCell ref="A12:G12"/>
    <mergeCell ref="A14:A15"/>
    <mergeCell ref="B14:B15"/>
    <mergeCell ref="C14:C15"/>
    <mergeCell ref="D14:D15"/>
    <mergeCell ref="E14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ABC</dc:creator>
  <cp:lastModifiedBy>ABC</cp:lastModifiedBy>
  <dcterms:created xsi:type="dcterms:W3CDTF">2019-03-01T05:34:18Z</dcterms:created>
  <dcterms:modified xsi:type="dcterms:W3CDTF">2019-03-01T05:35:20Z</dcterms:modified>
  <cp:keywords>https://mul2-tavush.gov.am/tasks/4947/oneclick/gnumneri plan19.xlsx?token=5c6ca373e457c8b9bf29947c9bb96aa9</cp:keywords>
</cp:coreProperties>
</file>